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ierz\technicy\ZESTAWIENIA\"/>
    </mc:Choice>
  </mc:AlternateContent>
  <xr:revisionPtr revIDLastSave="0" documentId="13_ncr:1_{DFA5EFA4-D319-47CC-B015-AE810B7D6FC9}" xr6:coauthVersionLast="47" xr6:coauthVersionMax="47" xr10:uidLastSave="{00000000-0000-0000-0000-000000000000}"/>
  <bookViews>
    <workbookView xWindow="120" yWindow="60" windowWidth="21600" windowHeight="11385" tabRatio="813" xr2:uid="{00000000-000D-0000-FFFF-FFFF00000000}"/>
  </bookViews>
  <sheets>
    <sheet name="PRODUKCJA WODY 2022" sheetId="1" r:id="rId1"/>
    <sheet name="SUW PASŁĘK" sheetId="4" r:id="rId2"/>
    <sheet name="SUW SUROWE" sheetId="3" r:id="rId3"/>
    <sheet name="SUW KRASIN" sheetId="5" r:id="rId4"/>
    <sheet name="SUW ANGLITY" sheetId="2" r:id="rId5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5" l="1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D86" i="4" l="1"/>
  <c r="K42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J56" i="4" l="1"/>
  <c r="J49" i="4"/>
  <c r="G35" i="3"/>
  <c r="D35" i="3"/>
  <c r="D36" i="2"/>
  <c r="B36" i="2"/>
  <c r="M42" i="2"/>
  <c r="H42" i="2"/>
  <c r="L41" i="3" l="1"/>
  <c r="V34" i="3"/>
  <c r="AB5" i="5" l="1"/>
  <c r="AB4" i="5"/>
  <c r="AB7" i="5"/>
  <c r="AB6" i="5"/>
  <c r="N35" i="5" l="1"/>
  <c r="K35" i="5" l="1"/>
  <c r="O9" i="4" l="1"/>
  <c r="D20" i="5"/>
  <c r="D19" i="5"/>
  <c r="D18" i="5"/>
  <c r="D17" i="5"/>
  <c r="J9" i="5" l="1"/>
  <c r="J10" i="5"/>
  <c r="J11" i="5"/>
  <c r="J12" i="5"/>
  <c r="J13" i="5"/>
  <c r="J14" i="5"/>
  <c r="J15" i="5"/>
  <c r="J16" i="5"/>
  <c r="J17" i="5"/>
  <c r="D25" i="5"/>
  <c r="D26" i="5"/>
  <c r="D27" i="5"/>
  <c r="D28" i="5"/>
  <c r="D29" i="5"/>
  <c r="D30" i="5"/>
  <c r="D31" i="5"/>
  <c r="D32" i="5"/>
  <c r="D33" i="5"/>
  <c r="D34" i="5"/>
  <c r="G41" i="3" l="1"/>
  <c r="O152" i="4"/>
  <c r="E152" i="4"/>
  <c r="AE5" i="5" l="1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4" i="5"/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4" i="3"/>
  <c r="P23" i="3"/>
  <c r="S35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4" i="3"/>
  <c r="P25" i="3"/>
  <c r="P26" i="3"/>
  <c r="P27" i="3"/>
  <c r="P28" i="3"/>
  <c r="P29" i="3"/>
  <c r="P30" i="3"/>
  <c r="P31" i="3"/>
  <c r="P32" i="3"/>
  <c r="P33" i="3"/>
  <c r="P34" i="3"/>
  <c r="P4" i="3"/>
  <c r="S36" i="3" l="1"/>
  <c r="P35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4" i="3"/>
  <c r="J34" i="5" l="1"/>
  <c r="J33" i="5"/>
  <c r="J32" i="5"/>
  <c r="J31" i="5"/>
  <c r="J30" i="5"/>
  <c r="J29" i="5"/>
  <c r="J28" i="5"/>
  <c r="J27" i="5"/>
  <c r="J25" i="5"/>
  <c r="J24" i="5"/>
  <c r="J23" i="5"/>
  <c r="J22" i="5"/>
  <c r="J21" i="5"/>
  <c r="J20" i="5"/>
  <c r="J19" i="5"/>
  <c r="J18" i="5"/>
  <c r="J8" i="5"/>
  <c r="J7" i="5"/>
  <c r="J6" i="5"/>
  <c r="J5" i="5"/>
  <c r="J4" i="5" l="1"/>
  <c r="J26" i="5"/>
  <c r="J7" i="3"/>
  <c r="J10" i="3"/>
  <c r="J11" i="3"/>
  <c r="J12" i="3"/>
  <c r="J4" i="3"/>
  <c r="J5" i="3"/>
  <c r="J8" i="3"/>
  <c r="J9" i="3"/>
  <c r="J13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15" i="3" l="1"/>
  <c r="J6" i="3"/>
  <c r="J14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D27" i="3" l="1"/>
  <c r="D23" i="3"/>
  <c r="D14" i="3"/>
  <c r="D17" i="3"/>
  <c r="D10" i="3"/>
  <c r="D5" i="3"/>
  <c r="D4" i="3"/>
  <c r="D6" i="3"/>
  <c r="D7" i="3"/>
  <c r="D8" i="3"/>
  <c r="D9" i="3"/>
  <c r="D11" i="3"/>
  <c r="D12" i="3"/>
  <c r="D13" i="3"/>
  <c r="D15" i="3"/>
  <c r="D16" i="3"/>
  <c r="D18" i="3"/>
  <c r="D19" i="3"/>
  <c r="D20" i="3"/>
  <c r="D21" i="3"/>
  <c r="D22" i="3"/>
  <c r="D24" i="3"/>
  <c r="D25" i="3"/>
  <c r="D26" i="3"/>
  <c r="D28" i="3"/>
  <c r="D29" i="3"/>
  <c r="D30" i="3"/>
  <c r="D31" i="3"/>
  <c r="D32" i="3"/>
  <c r="D33" i="3"/>
  <c r="D34" i="3"/>
  <c r="R35" i="5"/>
  <c r="O35" i="5"/>
  <c r="L35" i="5"/>
  <c r="I35" i="5"/>
  <c r="F35" i="5"/>
  <c r="C35" i="5"/>
  <c r="R35" i="3"/>
  <c r="L35" i="3"/>
  <c r="I7" i="1" s="1"/>
  <c r="I35" i="3"/>
  <c r="F35" i="3"/>
  <c r="C35" i="3"/>
  <c r="F8" i="1" l="1"/>
  <c r="F9" i="1"/>
  <c r="I9" i="1"/>
  <c r="F7" i="1"/>
  <c r="O125" i="4"/>
  <c r="P125" i="4" s="1"/>
  <c r="O126" i="4"/>
  <c r="P126" i="4" s="1"/>
  <c r="O116" i="4"/>
  <c r="P116" i="4" s="1"/>
  <c r="O117" i="4"/>
  <c r="P117" i="4" s="1"/>
  <c r="O118" i="4"/>
  <c r="P118" i="4" s="1"/>
  <c r="O119" i="4"/>
  <c r="P119" i="4" s="1"/>
  <c r="O120" i="4"/>
  <c r="P120" i="4" s="1"/>
  <c r="O121" i="4"/>
  <c r="P121" i="4" s="1"/>
  <c r="O122" i="4"/>
  <c r="P122" i="4" s="1"/>
  <c r="O123" i="4"/>
  <c r="P123" i="4" s="1"/>
  <c r="O124" i="4"/>
  <c r="P124" i="4" s="1"/>
  <c r="O127" i="4"/>
  <c r="P127" i="4" s="1"/>
  <c r="O128" i="4"/>
  <c r="P128" i="4" s="1"/>
  <c r="O129" i="4"/>
  <c r="P129" i="4" s="1"/>
  <c r="O130" i="4"/>
  <c r="P130" i="4" s="1"/>
  <c r="O131" i="4"/>
  <c r="P131" i="4" s="1"/>
  <c r="O132" i="4"/>
  <c r="P132" i="4" s="1"/>
  <c r="O133" i="4"/>
  <c r="P133" i="4" s="1"/>
  <c r="O134" i="4"/>
  <c r="P134" i="4" s="1"/>
  <c r="O135" i="4"/>
  <c r="P135" i="4" s="1"/>
  <c r="O136" i="4"/>
  <c r="P136" i="4" s="1"/>
  <c r="O137" i="4"/>
  <c r="P137" i="4" s="1"/>
  <c r="O138" i="4"/>
  <c r="P138" i="4" s="1"/>
  <c r="O139" i="4"/>
  <c r="P139" i="4" s="1"/>
  <c r="O140" i="4"/>
  <c r="P140" i="4" s="1"/>
  <c r="O141" i="4"/>
  <c r="P141" i="4" s="1"/>
  <c r="O142" i="4"/>
  <c r="P142" i="4" s="1"/>
  <c r="O143" i="4"/>
  <c r="P143" i="4" s="1"/>
  <c r="O144" i="4"/>
  <c r="P144" i="4" s="1"/>
  <c r="O145" i="4"/>
  <c r="P145" i="4" s="1"/>
  <c r="O115" i="4"/>
  <c r="P115" i="4" s="1"/>
  <c r="AK11" i="3"/>
  <c r="AK10" i="3"/>
  <c r="AK9" i="3"/>
  <c r="AK34" i="3"/>
  <c r="AK28" i="3"/>
  <c r="AK27" i="3"/>
  <c r="AK5" i="3"/>
  <c r="AK6" i="3"/>
  <c r="AK7" i="3"/>
  <c r="AK8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9" i="3"/>
  <c r="AK30" i="3"/>
  <c r="AK31" i="3"/>
  <c r="AK32" i="3"/>
  <c r="AK33" i="3"/>
  <c r="AK4" i="3"/>
  <c r="AH29" i="3" l="1"/>
  <c r="AH33" i="3"/>
  <c r="AH12" i="3"/>
  <c r="AH13" i="3"/>
  <c r="AH11" i="3"/>
  <c r="AH5" i="3"/>
  <c r="AH6" i="3"/>
  <c r="AH7" i="3"/>
  <c r="AH8" i="3"/>
  <c r="AH9" i="3"/>
  <c r="AH10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30" i="3"/>
  <c r="AH31" i="3"/>
  <c r="AH32" i="3"/>
  <c r="AH4" i="3"/>
  <c r="J116" i="4" l="1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J135" i="4"/>
  <c r="K135" i="4" s="1"/>
  <c r="J136" i="4"/>
  <c r="K136" i="4" s="1"/>
  <c r="J137" i="4"/>
  <c r="K137" i="4" s="1"/>
  <c r="J138" i="4"/>
  <c r="K138" i="4" s="1"/>
  <c r="J139" i="4"/>
  <c r="K139" i="4" s="1"/>
  <c r="J140" i="4"/>
  <c r="K140" i="4" s="1"/>
  <c r="J141" i="4"/>
  <c r="K141" i="4" s="1"/>
  <c r="J142" i="4"/>
  <c r="K142" i="4" s="1"/>
  <c r="J143" i="4"/>
  <c r="K143" i="4" s="1"/>
  <c r="J144" i="4"/>
  <c r="K144" i="4" s="1"/>
  <c r="J115" i="4"/>
  <c r="K115" i="4" s="1"/>
  <c r="E116" i="4" l="1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15" i="4"/>
  <c r="F115" i="4" s="1"/>
  <c r="AE5" i="3" l="1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4" i="3"/>
  <c r="F6" i="1" l="1"/>
  <c r="F5" i="1"/>
  <c r="F4" i="1"/>
  <c r="I6" i="1"/>
  <c r="I5" i="1"/>
  <c r="I4" i="1"/>
  <c r="O34" i="4"/>
  <c r="P34" i="4" s="1"/>
  <c r="N72" i="4"/>
  <c r="M72" i="4"/>
  <c r="L72" i="4"/>
  <c r="I72" i="4"/>
  <c r="B8" i="1" s="1"/>
  <c r="H72" i="4"/>
  <c r="G72" i="4"/>
  <c r="D72" i="4"/>
  <c r="B7" i="1" s="1"/>
  <c r="C72" i="4"/>
  <c r="B72" i="4"/>
  <c r="J71" i="4"/>
  <c r="K71" i="4" s="1"/>
  <c r="O70" i="4"/>
  <c r="P70" i="4" s="1"/>
  <c r="J70" i="4"/>
  <c r="K70" i="4" s="1"/>
  <c r="E70" i="4"/>
  <c r="F70" i="4" s="1"/>
  <c r="O69" i="4"/>
  <c r="P69" i="4" s="1"/>
  <c r="J69" i="4"/>
  <c r="K69" i="4" s="1"/>
  <c r="E69" i="4"/>
  <c r="F69" i="4" s="1"/>
  <c r="O68" i="4"/>
  <c r="P68" i="4" s="1"/>
  <c r="J68" i="4"/>
  <c r="K68" i="4" s="1"/>
  <c r="E68" i="4"/>
  <c r="F68" i="4" s="1"/>
  <c r="O67" i="4"/>
  <c r="P67" i="4" s="1"/>
  <c r="J67" i="4"/>
  <c r="K67" i="4" s="1"/>
  <c r="E67" i="4"/>
  <c r="F67" i="4" s="1"/>
  <c r="O66" i="4"/>
  <c r="P66" i="4" s="1"/>
  <c r="J66" i="4"/>
  <c r="K66" i="4" s="1"/>
  <c r="E66" i="4"/>
  <c r="F66" i="4" s="1"/>
  <c r="O65" i="4"/>
  <c r="P65" i="4" s="1"/>
  <c r="J65" i="4"/>
  <c r="K65" i="4" s="1"/>
  <c r="E65" i="4"/>
  <c r="F65" i="4" s="1"/>
  <c r="O64" i="4"/>
  <c r="P64" i="4" s="1"/>
  <c r="J64" i="4"/>
  <c r="K64" i="4" s="1"/>
  <c r="E64" i="4"/>
  <c r="F64" i="4" s="1"/>
  <c r="O63" i="4"/>
  <c r="P63" i="4" s="1"/>
  <c r="J63" i="4"/>
  <c r="K63" i="4" s="1"/>
  <c r="E63" i="4"/>
  <c r="F63" i="4" s="1"/>
  <c r="O62" i="4"/>
  <c r="P62" i="4" s="1"/>
  <c r="J62" i="4"/>
  <c r="K62" i="4" s="1"/>
  <c r="E62" i="4"/>
  <c r="F62" i="4" s="1"/>
  <c r="O61" i="4"/>
  <c r="P61" i="4" s="1"/>
  <c r="J61" i="4"/>
  <c r="K61" i="4" s="1"/>
  <c r="E61" i="4"/>
  <c r="F61" i="4" s="1"/>
  <c r="O60" i="4"/>
  <c r="P60" i="4" s="1"/>
  <c r="J60" i="4"/>
  <c r="K60" i="4" s="1"/>
  <c r="E60" i="4"/>
  <c r="F60" i="4" s="1"/>
  <c r="O59" i="4"/>
  <c r="P59" i="4" s="1"/>
  <c r="J59" i="4"/>
  <c r="K59" i="4" s="1"/>
  <c r="E59" i="4"/>
  <c r="F59" i="4" s="1"/>
  <c r="O58" i="4"/>
  <c r="P58" i="4" s="1"/>
  <c r="J58" i="4"/>
  <c r="K58" i="4" s="1"/>
  <c r="E58" i="4"/>
  <c r="F58" i="4" s="1"/>
  <c r="O57" i="4"/>
  <c r="P57" i="4" s="1"/>
  <c r="J57" i="4"/>
  <c r="K57" i="4" s="1"/>
  <c r="E57" i="4"/>
  <c r="F57" i="4" s="1"/>
  <c r="O56" i="4"/>
  <c r="P56" i="4" s="1"/>
  <c r="K56" i="4"/>
  <c r="E56" i="4"/>
  <c r="F56" i="4" s="1"/>
  <c r="O55" i="4"/>
  <c r="P55" i="4" s="1"/>
  <c r="J55" i="4"/>
  <c r="K55" i="4" s="1"/>
  <c r="E55" i="4"/>
  <c r="F55" i="4" s="1"/>
  <c r="O54" i="4"/>
  <c r="P54" i="4" s="1"/>
  <c r="J54" i="4"/>
  <c r="K54" i="4" s="1"/>
  <c r="E54" i="4"/>
  <c r="F54" i="4" s="1"/>
  <c r="O53" i="4"/>
  <c r="P53" i="4" s="1"/>
  <c r="J53" i="4"/>
  <c r="K53" i="4" s="1"/>
  <c r="E53" i="4"/>
  <c r="F53" i="4" s="1"/>
  <c r="O52" i="4"/>
  <c r="P52" i="4" s="1"/>
  <c r="J52" i="4"/>
  <c r="K52" i="4" s="1"/>
  <c r="E52" i="4"/>
  <c r="F52" i="4" s="1"/>
  <c r="O51" i="4"/>
  <c r="P51" i="4" s="1"/>
  <c r="J51" i="4"/>
  <c r="K51" i="4" s="1"/>
  <c r="E51" i="4"/>
  <c r="F51" i="4" s="1"/>
  <c r="O50" i="4"/>
  <c r="P50" i="4" s="1"/>
  <c r="J50" i="4"/>
  <c r="K50" i="4" s="1"/>
  <c r="E50" i="4"/>
  <c r="F50" i="4" s="1"/>
  <c r="O49" i="4"/>
  <c r="P49" i="4" s="1"/>
  <c r="K49" i="4"/>
  <c r="E49" i="4"/>
  <c r="F49" i="4" s="1"/>
  <c r="O48" i="4"/>
  <c r="P48" i="4" s="1"/>
  <c r="J48" i="4"/>
  <c r="K48" i="4" s="1"/>
  <c r="E48" i="4"/>
  <c r="F48" i="4" s="1"/>
  <c r="O47" i="4"/>
  <c r="P47" i="4" s="1"/>
  <c r="J47" i="4"/>
  <c r="K47" i="4" s="1"/>
  <c r="E47" i="4"/>
  <c r="F47" i="4" s="1"/>
  <c r="O46" i="4"/>
  <c r="P46" i="4" s="1"/>
  <c r="J46" i="4"/>
  <c r="K46" i="4" s="1"/>
  <c r="E46" i="4"/>
  <c r="F46" i="4" s="1"/>
  <c r="O45" i="4"/>
  <c r="P45" i="4" s="1"/>
  <c r="J45" i="4"/>
  <c r="K45" i="4" s="1"/>
  <c r="E45" i="4"/>
  <c r="F45" i="4" s="1"/>
  <c r="O44" i="4"/>
  <c r="P44" i="4" s="1"/>
  <c r="J44" i="4"/>
  <c r="K44" i="4" s="1"/>
  <c r="E44" i="4"/>
  <c r="F44" i="4" s="1"/>
  <c r="O43" i="4"/>
  <c r="P43" i="4" s="1"/>
  <c r="J43" i="4"/>
  <c r="K43" i="4" s="1"/>
  <c r="E43" i="4"/>
  <c r="F43" i="4" s="1"/>
  <c r="O42" i="4"/>
  <c r="P42" i="4" s="1"/>
  <c r="J42" i="4"/>
  <c r="K42" i="4" s="1"/>
  <c r="E42" i="4"/>
  <c r="O41" i="4"/>
  <c r="J41" i="4"/>
  <c r="K41" i="4" s="1"/>
  <c r="E41" i="4"/>
  <c r="F41" i="4" s="1"/>
  <c r="N35" i="4"/>
  <c r="M35" i="4"/>
  <c r="L35" i="4"/>
  <c r="I35" i="4"/>
  <c r="B5" i="1" s="1"/>
  <c r="H35" i="4"/>
  <c r="G35" i="4"/>
  <c r="D35" i="4"/>
  <c r="B4" i="1" s="1"/>
  <c r="C35" i="4"/>
  <c r="B35" i="4"/>
  <c r="E34" i="4"/>
  <c r="F34" i="4" s="1"/>
  <c r="O33" i="4"/>
  <c r="P33" i="4" s="1"/>
  <c r="E33" i="4"/>
  <c r="F33" i="4" s="1"/>
  <c r="O32" i="4"/>
  <c r="P32" i="4" s="1"/>
  <c r="E32" i="4"/>
  <c r="F32" i="4" s="1"/>
  <c r="O31" i="4"/>
  <c r="P31" i="4" s="1"/>
  <c r="J31" i="4"/>
  <c r="K31" i="4" s="1"/>
  <c r="E31" i="4"/>
  <c r="F31" i="4" s="1"/>
  <c r="O30" i="4"/>
  <c r="P30" i="4" s="1"/>
  <c r="J30" i="4"/>
  <c r="K30" i="4" s="1"/>
  <c r="E30" i="4"/>
  <c r="F30" i="4" s="1"/>
  <c r="O29" i="4"/>
  <c r="P29" i="4" s="1"/>
  <c r="J29" i="4"/>
  <c r="K29" i="4" s="1"/>
  <c r="E29" i="4"/>
  <c r="F29" i="4" s="1"/>
  <c r="O28" i="4"/>
  <c r="P28" i="4" s="1"/>
  <c r="J28" i="4"/>
  <c r="K28" i="4" s="1"/>
  <c r="E28" i="4"/>
  <c r="F28" i="4" s="1"/>
  <c r="O27" i="4"/>
  <c r="P27" i="4" s="1"/>
  <c r="J27" i="4"/>
  <c r="K27" i="4" s="1"/>
  <c r="E27" i="4"/>
  <c r="F27" i="4" s="1"/>
  <c r="O26" i="4"/>
  <c r="P26" i="4" s="1"/>
  <c r="J26" i="4"/>
  <c r="K26" i="4" s="1"/>
  <c r="E26" i="4"/>
  <c r="F26" i="4" s="1"/>
  <c r="O25" i="4"/>
  <c r="P25" i="4" s="1"/>
  <c r="J25" i="4"/>
  <c r="K25" i="4" s="1"/>
  <c r="E25" i="4"/>
  <c r="F25" i="4" s="1"/>
  <c r="O24" i="4"/>
  <c r="P24" i="4" s="1"/>
  <c r="J24" i="4"/>
  <c r="K24" i="4" s="1"/>
  <c r="E24" i="4"/>
  <c r="F24" i="4" s="1"/>
  <c r="O23" i="4"/>
  <c r="P23" i="4" s="1"/>
  <c r="J23" i="4"/>
  <c r="K23" i="4" s="1"/>
  <c r="E23" i="4"/>
  <c r="F23" i="4" s="1"/>
  <c r="O22" i="4"/>
  <c r="P22" i="4" s="1"/>
  <c r="J22" i="4"/>
  <c r="K22" i="4" s="1"/>
  <c r="E22" i="4"/>
  <c r="F22" i="4" s="1"/>
  <c r="O21" i="4"/>
  <c r="P21" i="4" s="1"/>
  <c r="J21" i="4"/>
  <c r="K21" i="4" s="1"/>
  <c r="E21" i="4"/>
  <c r="F21" i="4" s="1"/>
  <c r="O20" i="4"/>
  <c r="P20" i="4" s="1"/>
  <c r="J20" i="4"/>
  <c r="K20" i="4" s="1"/>
  <c r="E20" i="4"/>
  <c r="F20" i="4" s="1"/>
  <c r="O19" i="4"/>
  <c r="P19" i="4" s="1"/>
  <c r="J19" i="4"/>
  <c r="K19" i="4" s="1"/>
  <c r="E19" i="4"/>
  <c r="F19" i="4" s="1"/>
  <c r="O18" i="4"/>
  <c r="P18" i="4" s="1"/>
  <c r="J18" i="4"/>
  <c r="K18" i="4" s="1"/>
  <c r="E18" i="4"/>
  <c r="F18" i="4" s="1"/>
  <c r="O17" i="4"/>
  <c r="P17" i="4" s="1"/>
  <c r="J17" i="4"/>
  <c r="K17" i="4" s="1"/>
  <c r="E17" i="4"/>
  <c r="F17" i="4" s="1"/>
  <c r="O16" i="4"/>
  <c r="P16" i="4" s="1"/>
  <c r="J16" i="4"/>
  <c r="K16" i="4" s="1"/>
  <c r="E16" i="4"/>
  <c r="F16" i="4" s="1"/>
  <c r="O15" i="4"/>
  <c r="P15" i="4" s="1"/>
  <c r="J15" i="4"/>
  <c r="K15" i="4" s="1"/>
  <c r="E15" i="4"/>
  <c r="F15" i="4" s="1"/>
  <c r="O14" i="4"/>
  <c r="P14" i="4" s="1"/>
  <c r="J14" i="4"/>
  <c r="K14" i="4" s="1"/>
  <c r="E14" i="4"/>
  <c r="F14" i="4" s="1"/>
  <c r="O13" i="4"/>
  <c r="P13" i="4" s="1"/>
  <c r="J13" i="4"/>
  <c r="K13" i="4" s="1"/>
  <c r="E13" i="4"/>
  <c r="F13" i="4" s="1"/>
  <c r="O12" i="4"/>
  <c r="P12" i="4" s="1"/>
  <c r="J12" i="4"/>
  <c r="K12" i="4" s="1"/>
  <c r="E12" i="4"/>
  <c r="F12" i="4" s="1"/>
  <c r="O11" i="4"/>
  <c r="P11" i="4" s="1"/>
  <c r="J11" i="4"/>
  <c r="K11" i="4" s="1"/>
  <c r="E11" i="4"/>
  <c r="F11" i="4" s="1"/>
  <c r="O10" i="4"/>
  <c r="P10" i="4" s="1"/>
  <c r="J10" i="4"/>
  <c r="K10" i="4" s="1"/>
  <c r="E10" i="4"/>
  <c r="F10" i="4" s="1"/>
  <c r="P9" i="4"/>
  <c r="J9" i="4"/>
  <c r="K9" i="4" s="1"/>
  <c r="E9" i="4"/>
  <c r="F9" i="4" s="1"/>
  <c r="O8" i="4"/>
  <c r="P8" i="4" s="1"/>
  <c r="J8" i="4"/>
  <c r="K8" i="4" s="1"/>
  <c r="E8" i="4"/>
  <c r="F8" i="4" s="1"/>
  <c r="O7" i="4"/>
  <c r="P7" i="4" s="1"/>
  <c r="J7" i="4"/>
  <c r="K7" i="4" s="1"/>
  <c r="E7" i="4"/>
  <c r="F7" i="4" s="1"/>
  <c r="O6" i="4"/>
  <c r="P6" i="4" s="1"/>
  <c r="J6" i="4"/>
  <c r="K6" i="4" s="1"/>
  <c r="E6" i="4"/>
  <c r="F6" i="4" s="1"/>
  <c r="O5" i="4"/>
  <c r="P5" i="4" s="1"/>
  <c r="J5" i="4"/>
  <c r="K5" i="4" s="1"/>
  <c r="E5" i="4"/>
  <c r="F5" i="4" s="1"/>
  <c r="O4" i="4"/>
  <c r="J4" i="4"/>
  <c r="E4" i="4"/>
  <c r="D35" i="2"/>
  <c r="K5" i="1" s="1"/>
  <c r="B9" i="1" l="1"/>
  <c r="F4" i="4"/>
  <c r="B6" i="1"/>
  <c r="K72" i="4"/>
  <c r="D8" i="1" s="1"/>
  <c r="O72" i="4"/>
  <c r="C9" i="1" s="1"/>
  <c r="E72" i="4"/>
  <c r="C7" i="1" s="1"/>
  <c r="F42" i="4"/>
  <c r="F72" i="4" s="1"/>
  <c r="D7" i="1" s="1"/>
  <c r="J72" i="4"/>
  <c r="C8" i="1" s="1"/>
  <c r="P41" i="4"/>
  <c r="P72" i="4" s="1"/>
  <c r="D9" i="1" s="1"/>
  <c r="O35" i="4"/>
  <c r="C6" i="1" s="1"/>
  <c r="J35" i="4"/>
  <c r="C5" i="1" s="1"/>
  <c r="K4" i="4"/>
  <c r="K35" i="4" s="1"/>
  <c r="D5" i="1" s="1"/>
  <c r="F35" i="4"/>
  <c r="D4" i="1" s="1"/>
  <c r="E35" i="4"/>
  <c r="C4" i="1" s="1"/>
  <c r="P4" i="4"/>
  <c r="P35" i="4" s="1"/>
  <c r="D6" i="1" s="1"/>
  <c r="V5" i="5"/>
  <c r="V21" i="5"/>
  <c r="V3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4" i="5"/>
  <c r="P34" i="5"/>
  <c r="M5" i="5"/>
  <c r="M6" i="5"/>
  <c r="V6" i="5" s="1"/>
  <c r="M7" i="5"/>
  <c r="V7" i="5" s="1"/>
  <c r="M8" i="5"/>
  <c r="V8" i="5" s="1"/>
  <c r="M9" i="5"/>
  <c r="V9" i="5" s="1"/>
  <c r="M10" i="5"/>
  <c r="V10" i="5" s="1"/>
  <c r="M11" i="5"/>
  <c r="V11" i="5" s="1"/>
  <c r="M12" i="5"/>
  <c r="V12" i="5" s="1"/>
  <c r="M13" i="5"/>
  <c r="V13" i="5" s="1"/>
  <c r="M14" i="5"/>
  <c r="V14" i="5" s="1"/>
  <c r="M15" i="5"/>
  <c r="V15" i="5" s="1"/>
  <c r="M16" i="5"/>
  <c r="V16" i="5" s="1"/>
  <c r="M17" i="5"/>
  <c r="V17" i="5" s="1"/>
  <c r="M18" i="5"/>
  <c r="V18" i="5" s="1"/>
  <c r="M19" i="5"/>
  <c r="V19" i="5" s="1"/>
  <c r="M20" i="5"/>
  <c r="V20" i="5" s="1"/>
  <c r="M21" i="5"/>
  <c r="M22" i="5"/>
  <c r="V22" i="5" s="1"/>
  <c r="M23" i="5"/>
  <c r="V23" i="5" s="1"/>
  <c r="M24" i="5"/>
  <c r="V24" i="5" s="1"/>
  <c r="M25" i="5"/>
  <c r="V25" i="5" s="1"/>
  <c r="M26" i="5"/>
  <c r="V26" i="5" s="1"/>
  <c r="M27" i="5"/>
  <c r="V27" i="5" s="1"/>
  <c r="M28" i="5"/>
  <c r="V28" i="5" s="1"/>
  <c r="M29" i="5"/>
  <c r="V29" i="5" s="1"/>
  <c r="M30" i="5"/>
  <c r="V30" i="5" s="1"/>
  <c r="M31" i="5"/>
  <c r="V31" i="5" s="1"/>
  <c r="M32" i="5"/>
  <c r="V32" i="5" s="1"/>
  <c r="M33" i="5"/>
  <c r="V33" i="5" s="1"/>
  <c r="M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4" i="5"/>
  <c r="D5" i="5"/>
  <c r="D6" i="5"/>
  <c r="D7" i="5"/>
  <c r="D8" i="5"/>
  <c r="D9" i="5"/>
  <c r="D10" i="5"/>
  <c r="D11" i="5"/>
  <c r="D12" i="5"/>
  <c r="D13" i="5"/>
  <c r="D14" i="5"/>
  <c r="D15" i="5"/>
  <c r="D16" i="5"/>
  <c r="D21" i="5"/>
  <c r="D22" i="5"/>
  <c r="D23" i="5"/>
  <c r="D24" i="5"/>
  <c r="D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J35" i="5"/>
  <c r="AI35" i="5"/>
  <c r="AG35" i="5"/>
  <c r="AF35" i="5"/>
  <c r="AD35" i="5"/>
  <c r="AC35" i="5"/>
  <c r="AA35" i="5"/>
  <c r="Z35" i="5"/>
  <c r="X35" i="5"/>
  <c r="W35" i="5"/>
  <c r="T35" i="5"/>
  <c r="R36" i="5"/>
  <c r="Q35" i="5"/>
  <c r="O36" i="5"/>
  <c r="E8" i="1"/>
  <c r="L36" i="5"/>
  <c r="I36" i="5"/>
  <c r="H35" i="5"/>
  <c r="F36" i="5"/>
  <c r="E35" i="5"/>
  <c r="G35" i="5" s="1"/>
  <c r="G5" i="1" s="1"/>
  <c r="C36" i="5"/>
  <c r="B35" i="5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4" i="3"/>
  <c r="P42" i="5" l="1"/>
  <c r="U35" i="5"/>
  <c r="V4" i="5"/>
  <c r="P35" i="5"/>
  <c r="M35" i="5"/>
  <c r="S35" i="5"/>
  <c r="S36" i="5" s="1"/>
  <c r="E9" i="1"/>
  <c r="E7" i="1"/>
  <c r="AK35" i="5"/>
  <c r="AK36" i="5" s="1"/>
  <c r="AH35" i="5"/>
  <c r="AH36" i="5" s="1"/>
  <c r="K36" i="5"/>
  <c r="AI36" i="5"/>
  <c r="E15" i="1"/>
  <c r="AD36" i="5"/>
  <c r="F13" i="1"/>
  <c r="B36" i="5"/>
  <c r="D35" i="5"/>
  <c r="G4" i="1" s="1"/>
  <c r="E4" i="1"/>
  <c r="H36" i="5"/>
  <c r="J35" i="5"/>
  <c r="G6" i="1" s="1"/>
  <c r="E6" i="1"/>
  <c r="N36" i="5"/>
  <c r="T36" i="5"/>
  <c r="E10" i="1"/>
  <c r="Z36" i="5"/>
  <c r="E12" i="1"/>
  <c r="AF36" i="5"/>
  <c r="E14" i="1"/>
  <c r="E36" i="5"/>
  <c r="E5" i="1"/>
  <c r="Q36" i="5"/>
  <c r="AC36" i="5"/>
  <c r="E13" i="1"/>
  <c r="AJ36" i="5"/>
  <c r="F15" i="1"/>
  <c r="U36" i="5"/>
  <c r="F10" i="1"/>
  <c r="AA36" i="5"/>
  <c r="F12" i="1"/>
  <c r="AG36" i="5"/>
  <c r="F14" i="1"/>
  <c r="X36" i="5"/>
  <c r="F11" i="1"/>
  <c r="W36" i="5"/>
  <c r="E11" i="1"/>
  <c r="G36" i="5"/>
  <c r="V35" i="5"/>
  <c r="Y35" i="5"/>
  <c r="AE35" i="5"/>
  <c r="AB35" i="5"/>
  <c r="AB36" i="5" s="1"/>
  <c r="G9" i="1" l="1"/>
  <c r="P36" i="5"/>
  <c r="G8" i="1"/>
  <c r="D36" i="5"/>
  <c r="J36" i="5"/>
  <c r="G15" i="1"/>
  <c r="G14" i="1"/>
  <c r="V36" i="5"/>
  <c r="G10" i="1"/>
  <c r="G12" i="1"/>
  <c r="AE36" i="5"/>
  <c r="G13" i="1"/>
  <c r="Y36" i="5"/>
  <c r="G11" i="1"/>
  <c r="N146" i="4"/>
  <c r="M146" i="4"/>
  <c r="L146" i="4"/>
  <c r="I146" i="4"/>
  <c r="B14" i="1" s="1"/>
  <c r="H146" i="4"/>
  <c r="G146" i="4"/>
  <c r="D146" i="4"/>
  <c r="B13" i="1" s="1"/>
  <c r="C146" i="4"/>
  <c r="B146" i="4"/>
  <c r="J152" i="4" s="1"/>
  <c r="E146" i="4"/>
  <c r="C13" i="1" s="1"/>
  <c r="P146" i="4"/>
  <c r="O146" i="4"/>
  <c r="K146" i="4"/>
  <c r="D14" i="1" s="1"/>
  <c r="J146" i="4"/>
  <c r="C14" i="1" s="1"/>
  <c r="F146" i="4"/>
  <c r="D13" i="1" s="1"/>
  <c r="E16" i="1"/>
  <c r="F16" i="1"/>
  <c r="N109" i="4"/>
  <c r="B12" i="1" s="1"/>
  <c r="M109" i="4"/>
  <c r="L109" i="4"/>
  <c r="I109" i="4"/>
  <c r="B11" i="1" s="1"/>
  <c r="H109" i="4"/>
  <c r="G109" i="4"/>
  <c r="D109" i="4"/>
  <c r="B10" i="1" s="1"/>
  <c r="C109" i="4"/>
  <c r="B109" i="4"/>
  <c r="J108" i="4"/>
  <c r="K108" i="4" s="1"/>
  <c r="E108" i="4"/>
  <c r="F108" i="4" s="1"/>
  <c r="O107" i="4"/>
  <c r="P107" i="4" s="1"/>
  <c r="J107" i="4"/>
  <c r="K107" i="4" s="1"/>
  <c r="E107" i="4"/>
  <c r="F107" i="4" s="1"/>
  <c r="O106" i="4"/>
  <c r="P106" i="4" s="1"/>
  <c r="J106" i="4"/>
  <c r="K106" i="4" s="1"/>
  <c r="E106" i="4"/>
  <c r="F106" i="4" s="1"/>
  <c r="O105" i="4"/>
  <c r="P105" i="4" s="1"/>
  <c r="J105" i="4"/>
  <c r="K105" i="4" s="1"/>
  <c r="E105" i="4"/>
  <c r="F105" i="4" s="1"/>
  <c r="O104" i="4"/>
  <c r="P104" i="4" s="1"/>
  <c r="J104" i="4"/>
  <c r="K104" i="4" s="1"/>
  <c r="E104" i="4"/>
  <c r="F104" i="4" s="1"/>
  <c r="O103" i="4"/>
  <c r="P103" i="4" s="1"/>
  <c r="J103" i="4"/>
  <c r="K103" i="4" s="1"/>
  <c r="E103" i="4"/>
  <c r="F103" i="4" s="1"/>
  <c r="O102" i="4"/>
  <c r="P102" i="4" s="1"/>
  <c r="J102" i="4"/>
  <c r="K102" i="4" s="1"/>
  <c r="E102" i="4"/>
  <c r="F102" i="4" s="1"/>
  <c r="O101" i="4"/>
  <c r="P101" i="4" s="1"/>
  <c r="J101" i="4"/>
  <c r="K101" i="4" s="1"/>
  <c r="E101" i="4"/>
  <c r="F101" i="4" s="1"/>
  <c r="O100" i="4"/>
  <c r="P100" i="4" s="1"/>
  <c r="J100" i="4"/>
  <c r="K100" i="4" s="1"/>
  <c r="E100" i="4"/>
  <c r="F100" i="4" s="1"/>
  <c r="O99" i="4"/>
  <c r="P99" i="4" s="1"/>
  <c r="J99" i="4"/>
  <c r="K99" i="4" s="1"/>
  <c r="E99" i="4"/>
  <c r="F99" i="4" s="1"/>
  <c r="O98" i="4"/>
  <c r="P98" i="4" s="1"/>
  <c r="J98" i="4"/>
  <c r="K98" i="4" s="1"/>
  <c r="E98" i="4"/>
  <c r="F98" i="4" s="1"/>
  <c r="O97" i="4"/>
  <c r="P97" i="4" s="1"/>
  <c r="J97" i="4"/>
  <c r="K97" i="4" s="1"/>
  <c r="E97" i="4"/>
  <c r="F97" i="4" s="1"/>
  <c r="O96" i="4"/>
  <c r="P96" i="4" s="1"/>
  <c r="J96" i="4"/>
  <c r="K96" i="4" s="1"/>
  <c r="E96" i="4"/>
  <c r="F96" i="4" s="1"/>
  <c r="O95" i="4"/>
  <c r="P95" i="4" s="1"/>
  <c r="J95" i="4"/>
  <c r="K95" i="4" s="1"/>
  <c r="E95" i="4"/>
  <c r="F95" i="4" s="1"/>
  <c r="O94" i="4"/>
  <c r="P94" i="4" s="1"/>
  <c r="J94" i="4"/>
  <c r="K94" i="4" s="1"/>
  <c r="E94" i="4"/>
  <c r="F94" i="4" s="1"/>
  <c r="O93" i="4"/>
  <c r="P93" i="4" s="1"/>
  <c r="J93" i="4"/>
  <c r="K93" i="4" s="1"/>
  <c r="E93" i="4"/>
  <c r="F93" i="4" s="1"/>
  <c r="O92" i="4"/>
  <c r="P92" i="4" s="1"/>
  <c r="J92" i="4"/>
  <c r="K92" i="4" s="1"/>
  <c r="E92" i="4"/>
  <c r="F92" i="4" s="1"/>
  <c r="O91" i="4"/>
  <c r="P91" i="4" s="1"/>
  <c r="J91" i="4"/>
  <c r="K91" i="4" s="1"/>
  <c r="E91" i="4"/>
  <c r="F91" i="4" s="1"/>
  <c r="O90" i="4"/>
  <c r="P90" i="4" s="1"/>
  <c r="J90" i="4"/>
  <c r="K90" i="4" s="1"/>
  <c r="E90" i="4"/>
  <c r="F90" i="4" s="1"/>
  <c r="O89" i="4"/>
  <c r="P89" i="4" s="1"/>
  <c r="J89" i="4"/>
  <c r="K89" i="4" s="1"/>
  <c r="E89" i="4"/>
  <c r="F89" i="4" s="1"/>
  <c r="O88" i="4"/>
  <c r="P88" i="4" s="1"/>
  <c r="J88" i="4"/>
  <c r="K88" i="4" s="1"/>
  <c r="E88" i="4"/>
  <c r="F88" i="4" s="1"/>
  <c r="O87" i="4"/>
  <c r="P87" i="4" s="1"/>
  <c r="J87" i="4"/>
  <c r="K87" i="4" s="1"/>
  <c r="E87" i="4"/>
  <c r="F87" i="4" s="1"/>
  <c r="O86" i="4"/>
  <c r="P86" i="4" s="1"/>
  <c r="J86" i="4"/>
  <c r="K86" i="4" s="1"/>
  <c r="E86" i="4"/>
  <c r="F86" i="4" s="1"/>
  <c r="O85" i="4"/>
  <c r="P85" i="4" s="1"/>
  <c r="J85" i="4"/>
  <c r="K85" i="4" s="1"/>
  <c r="E85" i="4"/>
  <c r="F85" i="4" s="1"/>
  <c r="O84" i="4"/>
  <c r="P84" i="4" s="1"/>
  <c r="J84" i="4"/>
  <c r="K84" i="4" s="1"/>
  <c r="E84" i="4"/>
  <c r="F84" i="4" s="1"/>
  <c r="O83" i="4"/>
  <c r="P83" i="4" s="1"/>
  <c r="J83" i="4"/>
  <c r="K83" i="4" s="1"/>
  <c r="E83" i="4"/>
  <c r="F83" i="4" s="1"/>
  <c r="O82" i="4"/>
  <c r="P82" i="4" s="1"/>
  <c r="J82" i="4"/>
  <c r="K82" i="4" s="1"/>
  <c r="E82" i="4"/>
  <c r="F82" i="4" s="1"/>
  <c r="O81" i="4"/>
  <c r="P81" i="4" s="1"/>
  <c r="J81" i="4"/>
  <c r="K81" i="4" s="1"/>
  <c r="E81" i="4"/>
  <c r="F81" i="4" s="1"/>
  <c r="O80" i="4"/>
  <c r="P80" i="4" s="1"/>
  <c r="J80" i="4"/>
  <c r="K80" i="4" s="1"/>
  <c r="E80" i="4"/>
  <c r="F80" i="4" s="1"/>
  <c r="O79" i="4"/>
  <c r="P79" i="4" s="1"/>
  <c r="J79" i="4"/>
  <c r="E79" i="4"/>
  <c r="F79" i="4" s="1"/>
  <c r="O78" i="4"/>
  <c r="J78" i="4"/>
  <c r="K78" i="4" s="1"/>
  <c r="E78" i="4"/>
  <c r="C36" i="3"/>
  <c r="F36" i="3"/>
  <c r="I36" i="3"/>
  <c r="L36" i="3"/>
  <c r="R36" i="3"/>
  <c r="B35" i="3"/>
  <c r="E35" i="3"/>
  <c r="H35" i="3"/>
  <c r="K35" i="3"/>
  <c r="N35" i="3"/>
  <c r="O35" i="3"/>
  <c r="O36" i="3" s="1"/>
  <c r="Q35" i="3"/>
  <c r="U35" i="3"/>
  <c r="W35" i="3"/>
  <c r="X35" i="3"/>
  <c r="Y35" i="3"/>
  <c r="Z35" i="3"/>
  <c r="H12" i="1" s="1"/>
  <c r="AA35" i="3"/>
  <c r="AB35" i="3"/>
  <c r="AB36" i="3" s="1"/>
  <c r="AC35" i="3"/>
  <c r="H13" i="1" s="1"/>
  <c r="AD35" i="3"/>
  <c r="AE35" i="3"/>
  <c r="AF35" i="3"/>
  <c r="AF36" i="3" s="1"/>
  <c r="AG35" i="3"/>
  <c r="AH35" i="3"/>
  <c r="AI35" i="3"/>
  <c r="H15" i="1" s="1"/>
  <c r="AJ35" i="3"/>
  <c r="AK35" i="3"/>
  <c r="J15" i="1" s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4" i="3"/>
  <c r="T35" i="3"/>
  <c r="L155" i="4" l="1"/>
  <c r="F78" i="4"/>
  <c r="H11" i="1"/>
  <c r="H9" i="1"/>
  <c r="P36" i="3"/>
  <c r="J8" i="1"/>
  <c r="I8" i="1"/>
  <c r="N36" i="3"/>
  <c r="H8" i="1"/>
  <c r="H7" i="1"/>
  <c r="W36" i="3"/>
  <c r="C15" i="1"/>
  <c r="B15" i="1"/>
  <c r="B16" i="1" s="1"/>
  <c r="D15" i="1"/>
  <c r="I15" i="1"/>
  <c r="H14" i="1"/>
  <c r="I14" i="1"/>
  <c r="AG36" i="3"/>
  <c r="AH36" i="3"/>
  <c r="J14" i="1"/>
  <c r="AD36" i="3"/>
  <c r="I13" i="1"/>
  <c r="U36" i="3"/>
  <c r="I10" i="1"/>
  <c r="H36" i="3"/>
  <c r="J35" i="3"/>
  <c r="H6" i="1"/>
  <c r="T36" i="3"/>
  <c r="H10" i="1"/>
  <c r="Y36" i="3"/>
  <c r="J11" i="1"/>
  <c r="AK36" i="3"/>
  <c r="J12" i="1"/>
  <c r="X36" i="3"/>
  <c r="I11" i="1"/>
  <c r="Q36" i="3"/>
  <c r="E36" i="3"/>
  <c r="H5" i="1"/>
  <c r="AJ36" i="3"/>
  <c r="AC36" i="3"/>
  <c r="AE36" i="3"/>
  <c r="J13" i="1"/>
  <c r="AA36" i="3"/>
  <c r="I12" i="1"/>
  <c r="K36" i="3"/>
  <c r="M35" i="3"/>
  <c r="B36" i="3"/>
  <c r="H4" i="1"/>
  <c r="AI36" i="3"/>
  <c r="Z36" i="3"/>
  <c r="J109" i="4"/>
  <c r="C11" i="1" s="1"/>
  <c r="O109" i="4"/>
  <c r="C12" i="1" s="1"/>
  <c r="F109" i="4"/>
  <c r="D10" i="1" s="1"/>
  <c r="E109" i="4"/>
  <c r="C10" i="1" s="1"/>
  <c r="V35" i="3"/>
  <c r="P78" i="4"/>
  <c r="P109" i="4" s="1"/>
  <c r="D12" i="1" s="1"/>
  <c r="K79" i="4"/>
  <c r="K109" i="4" s="1"/>
  <c r="D11" i="1" s="1"/>
  <c r="T35" i="2"/>
  <c r="U35" i="2"/>
  <c r="V35" i="2"/>
  <c r="W35" i="2"/>
  <c r="X35" i="2"/>
  <c r="Y35" i="2"/>
  <c r="B35" i="2"/>
  <c r="K4" i="1" s="1"/>
  <c r="C35" i="2"/>
  <c r="L4" i="1" s="1"/>
  <c r="E35" i="2"/>
  <c r="L5" i="1" s="1"/>
  <c r="F35" i="2"/>
  <c r="G35" i="2"/>
  <c r="L6" i="1" s="1"/>
  <c r="H35" i="2"/>
  <c r="I35" i="2"/>
  <c r="L7" i="1" s="1"/>
  <c r="J35" i="2"/>
  <c r="K35" i="2"/>
  <c r="L35" i="2"/>
  <c r="M35" i="2"/>
  <c r="Q35" i="2"/>
  <c r="O35" i="2"/>
  <c r="S35" i="2"/>
  <c r="R35" i="2"/>
  <c r="P35" i="2"/>
  <c r="N35" i="2"/>
  <c r="V36" i="3" l="1"/>
  <c r="J37" i="3"/>
  <c r="J9" i="1"/>
  <c r="L9" i="1"/>
  <c r="K9" i="1"/>
  <c r="L8" i="1"/>
  <c r="K8" i="1"/>
  <c r="J36" i="2"/>
  <c r="H36" i="2"/>
  <c r="K7" i="1"/>
  <c r="M36" i="3"/>
  <c r="J7" i="1"/>
  <c r="S36" i="2"/>
  <c r="L12" i="1"/>
  <c r="L14" i="1"/>
  <c r="W36" i="2"/>
  <c r="D16" i="1"/>
  <c r="J5" i="1"/>
  <c r="G36" i="3"/>
  <c r="I16" i="1"/>
  <c r="N36" i="2"/>
  <c r="K10" i="1"/>
  <c r="O36" i="2"/>
  <c r="L10" i="1"/>
  <c r="K14" i="1"/>
  <c r="V36" i="2"/>
  <c r="P36" i="2"/>
  <c r="K11" i="1"/>
  <c r="Q36" i="2"/>
  <c r="L11" i="1"/>
  <c r="K6" i="1"/>
  <c r="F36" i="2"/>
  <c r="L15" i="1"/>
  <c r="Y36" i="2"/>
  <c r="L13" i="1"/>
  <c r="U36" i="2"/>
  <c r="J10" i="1"/>
  <c r="H16" i="1"/>
  <c r="J6" i="1"/>
  <c r="J36" i="3"/>
  <c r="R36" i="2"/>
  <c r="K12" i="1"/>
  <c r="K15" i="1"/>
  <c r="X36" i="2"/>
  <c r="K13" i="1"/>
  <c r="T36" i="2"/>
  <c r="C16" i="1"/>
  <c r="J4" i="1"/>
  <c r="D36" i="3"/>
  <c r="K16" i="1" l="1"/>
  <c r="L16" i="1"/>
  <c r="J16" i="1"/>
  <c r="G7" i="1" l="1"/>
  <c r="G16" i="1" s="1"/>
  <c r="M36" i="5"/>
</calcChain>
</file>

<file path=xl/sharedStrings.xml><?xml version="1.0" encoding="utf-8"?>
<sst xmlns="http://schemas.openxmlformats.org/spreadsheetml/2006/main" count="373" uniqueCount="60">
  <si>
    <t>SUW Krasin</t>
  </si>
  <si>
    <t>Dzień</t>
  </si>
  <si>
    <t>RAZEM</t>
  </si>
  <si>
    <t>SUW Surowe</t>
  </si>
  <si>
    <t>SUW Anglity</t>
  </si>
  <si>
    <t>lipiec</t>
  </si>
  <si>
    <t>sierpień</t>
  </si>
  <si>
    <t>wrzesień</t>
  </si>
  <si>
    <t>-</t>
  </si>
  <si>
    <t>Woda surowa</t>
  </si>
  <si>
    <t>Woda uzdatniona</t>
  </si>
  <si>
    <t>czerwiec</t>
  </si>
  <si>
    <t>Maj</t>
  </si>
  <si>
    <t>kwiecień</t>
  </si>
  <si>
    <t>marzec</t>
  </si>
  <si>
    <t>luty</t>
  </si>
  <si>
    <t>styczeń</t>
  </si>
  <si>
    <t>maj</t>
  </si>
  <si>
    <t>październik</t>
  </si>
  <si>
    <t>listopad</t>
  </si>
  <si>
    <t>grudzień</t>
  </si>
  <si>
    <t>Średnia dobowa</t>
  </si>
  <si>
    <t>Suma</t>
  </si>
  <si>
    <t>Wody popłuczne</t>
  </si>
  <si>
    <t>Lipiec</t>
  </si>
  <si>
    <t>Sierpień</t>
  </si>
  <si>
    <t>Wrzesień</t>
  </si>
  <si>
    <t>Przepływ wody P1 - miasto
(m3)</t>
  </si>
  <si>
    <t>Przepływ wody P2 - wieś
(m3)</t>
  </si>
  <si>
    <t>Przepływ wody P3 - woda surowa
(m3)</t>
  </si>
  <si>
    <t>Woda uzdatniona razem (P1+P2) (m3)</t>
  </si>
  <si>
    <t>Przepływ wody P1 - miasto
m3</t>
  </si>
  <si>
    <t>Przepływ wody P2 - wieś
m3</t>
  </si>
  <si>
    <t>Przepływ wody P3 - woda surowa
m3</t>
  </si>
  <si>
    <t>Woda uzdatniona razem (P1+P2)</t>
  </si>
  <si>
    <t>Styczeń</t>
  </si>
  <si>
    <t>Luty</t>
  </si>
  <si>
    <t>Marzec</t>
  </si>
  <si>
    <t>Kwiecień</t>
  </si>
  <si>
    <t>Czerwiec</t>
  </si>
  <si>
    <t>Październik</t>
  </si>
  <si>
    <t>Listopad</t>
  </si>
  <si>
    <t>Grudzień</t>
  </si>
  <si>
    <t>SUW PASŁĘK</t>
  </si>
  <si>
    <t>SUW ANGLITY</t>
  </si>
  <si>
    <t>SUW SUROWE</t>
  </si>
  <si>
    <t>SUW KRASIN</t>
  </si>
  <si>
    <t>Miesiąc</t>
  </si>
  <si>
    <t>Ilość dni:</t>
  </si>
  <si>
    <t>WODA SUROWA</t>
  </si>
  <si>
    <t>WODA UZDATNIONA</t>
  </si>
  <si>
    <t>m3</t>
  </si>
  <si>
    <t>WODA UZDATNIONA - Miasto Pasłęk</t>
  </si>
  <si>
    <t>WODA UZDATNIONA - Tereny Wiejskie</t>
  </si>
  <si>
    <t>Średnia dobowa całej wody uzdatnionej:</t>
  </si>
  <si>
    <t>SUW Pasłęk - I kwartał 2022 r.</t>
  </si>
  <si>
    <t>SUW Pasłęk - II kwartał 2022 r.</t>
  </si>
  <si>
    <t>SUW Pasłęk - III kwartał 2022 r.</t>
  </si>
  <si>
    <t>SUW Pasłęk - IV kwartał 2022 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</si>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</sst>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BE5D6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rgb="FFFFE69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0">
    <xf numFmtId="0" fontId="0" fillId="0" borderId="0" xfId="0"/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7" borderId="1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12" borderId="21" xfId="0" applyFill="1" applyBorder="1" applyAlignment="1" applyProtection="1">
      <alignment horizontal="center" vertical="center" wrapText="1"/>
      <protection locked="0"/>
    </xf>
    <xf numFmtId="0" fontId="0" fillId="12" borderId="22" xfId="0" applyFill="1" applyBorder="1" applyAlignment="1" applyProtection="1">
      <alignment horizontal="center" vertical="center" wrapText="1"/>
      <protection locked="0"/>
    </xf>
    <xf numFmtId="0" fontId="0" fillId="17" borderId="5" xfId="0" applyFill="1" applyBorder="1" applyAlignment="1" applyProtection="1">
      <alignment horizontal="center" vertical="center" wrapText="1"/>
      <protection locked="0"/>
    </xf>
    <xf numFmtId="0" fontId="0" fillId="17" borderId="22" xfId="0" applyFill="1" applyBorder="1" applyAlignment="1" applyProtection="1">
      <alignment horizontal="center" vertical="center" wrapText="1"/>
      <protection locked="0"/>
    </xf>
    <xf numFmtId="0" fontId="0" fillId="17" borderId="6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3" fontId="0" fillId="0" borderId="7" xfId="0" applyNumberFormat="1" applyBorder="1"/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164" fontId="0" fillId="0" borderId="0" xfId="0" applyNumberFormat="1"/>
    <xf numFmtId="3" fontId="0" fillId="0" borderId="1" xfId="0" applyNumberForma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3" fontId="0" fillId="0" borderId="8" xfId="0" applyNumberFormat="1" applyBorder="1"/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9" fontId="0" fillId="0" borderId="0" xfId="1" applyFont="1"/>
    <xf numFmtId="9" fontId="0" fillId="0" borderId="0" xfId="0" applyNumberFormat="1"/>
    <xf numFmtId="3" fontId="0" fillId="0" borderId="0" xfId="0" applyNumberFormat="1"/>
    <xf numFmtId="164" fontId="4" fillId="0" borderId="0" xfId="0" applyNumberFormat="1" applyFont="1"/>
    <xf numFmtId="3" fontId="0" fillId="0" borderId="0" xfId="0" applyNumberFormat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11" borderId="0" xfId="0" applyNumberFormat="1" applyFill="1" applyAlignment="1" applyProtection="1">
      <alignment vertical="top"/>
      <protection locked="0"/>
    </xf>
    <xf numFmtId="4" fontId="0" fillId="0" borderId="0" xfId="0" applyNumberFormat="1"/>
    <xf numFmtId="0" fontId="0" fillId="12" borderId="33" xfId="0" applyFill="1" applyBorder="1" applyAlignment="1" applyProtection="1">
      <alignment horizontal="center" vertical="center" wrapText="1"/>
      <protection locked="0"/>
    </xf>
    <xf numFmtId="0" fontId="0" fillId="17" borderId="33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11" borderId="1" xfId="0" applyNumberFormat="1" applyFill="1" applyBorder="1"/>
    <xf numFmtId="4" fontId="0" fillId="18" borderId="1" xfId="0" applyNumberFormat="1" applyFill="1" applyBorder="1"/>
    <xf numFmtId="4" fontId="0" fillId="18" borderId="2" xfId="0" applyNumberFormat="1" applyFill="1" applyBorder="1"/>
    <xf numFmtId="4" fontId="0" fillId="2" borderId="1" xfId="0" applyNumberFormat="1" applyFill="1" applyBorder="1"/>
    <xf numFmtId="4" fontId="0" fillId="2" borderId="8" xfId="0" applyNumberFormat="1" applyFill="1" applyBorder="1"/>
    <xf numFmtId="4" fontId="0" fillId="18" borderId="1" xfId="0" applyNumberFormat="1" applyFill="1" applyBorder="1" applyAlignment="1" applyProtection="1">
      <alignment horizontal="center" vertical="top"/>
      <protection locked="0"/>
    </xf>
    <xf numFmtId="4" fontId="0" fillId="18" borderId="1" xfId="0" applyNumberFormat="1" applyFill="1" applyBorder="1" applyAlignment="1">
      <alignment horizontal="center"/>
    </xf>
    <xf numFmtId="4" fontId="1" fillId="13" borderId="23" xfId="0" applyNumberFormat="1" applyFont="1" applyFill="1" applyBorder="1"/>
    <xf numFmtId="4" fontId="1" fillId="13" borderId="24" xfId="0" applyNumberFormat="1" applyFont="1" applyFill="1" applyBorder="1"/>
    <xf numFmtId="4" fontId="1" fillId="13" borderId="10" xfId="0" applyNumberFormat="1" applyFont="1" applyFill="1" applyBorder="1"/>
    <xf numFmtId="4" fontId="1" fillId="16" borderId="9" xfId="0" applyNumberFormat="1" applyFont="1" applyFill="1" applyBorder="1"/>
    <xf numFmtId="4" fontId="1" fillId="16" borderId="24" xfId="0" applyNumberFormat="1" applyFont="1" applyFill="1" applyBorder="1"/>
    <xf numFmtId="4" fontId="1" fillId="16" borderId="10" xfId="0" applyNumberFormat="1" applyFont="1" applyFill="1" applyBorder="1"/>
    <xf numFmtId="4" fontId="1" fillId="4" borderId="9" xfId="0" applyNumberFormat="1" applyFont="1" applyFill="1" applyBorder="1"/>
    <xf numFmtId="4" fontId="1" fillId="4" borderId="24" xfId="0" applyNumberFormat="1" applyFont="1" applyFill="1" applyBorder="1"/>
    <xf numFmtId="4" fontId="1" fillId="4" borderId="10" xfId="0" applyNumberFormat="1" applyFont="1" applyFill="1" applyBorder="1"/>
    <xf numFmtId="4" fontId="1" fillId="13" borderId="34" xfId="0" applyNumberFormat="1" applyFont="1" applyFill="1" applyBorder="1"/>
    <xf numFmtId="4" fontId="1" fillId="16" borderId="34" xfId="0" applyNumberFormat="1" applyFont="1" applyFill="1" applyBorder="1"/>
    <xf numFmtId="3" fontId="0" fillId="19" borderId="0" xfId="0" applyNumberFormat="1" applyFill="1" applyAlignment="1" applyProtection="1">
      <alignment vertical="top"/>
      <protection locked="0"/>
    </xf>
    <xf numFmtId="4" fontId="1" fillId="13" borderId="29" xfId="0" applyNumberFormat="1" applyFont="1" applyFill="1" applyBorder="1"/>
    <xf numFmtId="4" fontId="1" fillId="13" borderId="30" xfId="0" applyNumberFormat="1" applyFont="1" applyFill="1" applyBorder="1"/>
    <xf numFmtId="4" fontId="1" fillId="13" borderId="9" xfId="0" applyNumberFormat="1" applyFont="1" applyFill="1" applyBorder="1"/>
    <xf numFmtId="4" fontId="1" fillId="16" borderId="23" xfId="0" applyNumberFormat="1" applyFont="1" applyFill="1" applyBorder="1"/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36" xfId="0" applyBorder="1"/>
    <xf numFmtId="0" fontId="0" fillId="0" borderId="37" xfId="0" applyBorder="1"/>
    <xf numFmtId="0" fontId="0" fillId="0" borderId="28" xfId="0" applyBorder="1"/>
    <xf numFmtId="0" fontId="0" fillId="0" borderId="18" xfId="0" applyBorder="1"/>
    <xf numFmtId="2" fontId="0" fillId="0" borderId="18" xfId="0" applyNumberFormat="1" applyBorder="1"/>
    <xf numFmtId="0" fontId="0" fillId="0" borderId="38" xfId="0" applyBorder="1"/>
    <xf numFmtId="3" fontId="0" fillId="2" borderId="1" xfId="0" applyNumberFormat="1" applyFill="1" applyBorder="1" applyAlignment="1" applyProtection="1">
      <alignment vertical="top"/>
      <protection locked="0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11" borderId="1" xfId="0" applyNumberFormat="1" applyFill="1" applyBorder="1" applyAlignment="1" applyProtection="1">
      <alignment vertical="top"/>
      <protection locked="0"/>
    </xf>
    <xf numFmtId="2" fontId="7" fillId="0" borderId="0" xfId="0" applyNumberFormat="1" applyFont="1"/>
    <xf numFmtId="3" fontId="0" fillId="18" borderId="1" xfId="0" applyNumberFormat="1" applyFill="1" applyBorder="1" applyAlignment="1" applyProtection="1">
      <alignment vertical="top"/>
      <protection locked="0"/>
    </xf>
    <xf numFmtId="2" fontId="0" fillId="7" borderId="39" xfId="0" applyNumberFormat="1" applyFill="1" applyBorder="1"/>
    <xf numFmtId="4" fontId="1" fillId="4" borderId="29" xfId="0" applyNumberFormat="1" applyFont="1" applyFill="1" applyBorder="1"/>
    <xf numFmtId="4" fontId="1" fillId="4" borderId="30" xfId="0" applyNumberFormat="1" applyFont="1" applyFill="1" applyBorder="1"/>
    <xf numFmtId="4" fontId="1" fillId="4" borderId="31" xfId="0" applyNumberFormat="1" applyFont="1" applyFill="1" applyBorder="1"/>
    <xf numFmtId="0" fontId="0" fillId="17" borderId="35" xfId="0" applyFill="1" applyBorder="1" applyAlignment="1" applyProtection="1">
      <alignment horizontal="center" vertical="center" wrapText="1"/>
      <protection locked="0"/>
    </xf>
    <xf numFmtId="4" fontId="1" fillId="16" borderId="29" xfId="0" applyNumberFormat="1" applyFont="1" applyFill="1" applyBorder="1"/>
    <xf numFmtId="4" fontId="1" fillId="16" borderId="30" xfId="0" applyNumberFormat="1" applyFont="1" applyFill="1" applyBorder="1"/>
    <xf numFmtId="4" fontId="1" fillId="13" borderId="31" xfId="0" applyNumberFormat="1" applyFont="1" applyFill="1" applyBorder="1"/>
    <xf numFmtId="4" fontId="0" fillId="2" borderId="1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17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3" fontId="0" fillId="0" borderId="0" xfId="2" applyFont="1"/>
    <xf numFmtId="0" fontId="0" fillId="7" borderId="4" xfId="0" applyFill="1" applyBorder="1" applyAlignment="1">
      <alignment horizontal="center" vertical="center" textRotation="90" wrapText="1"/>
    </xf>
    <xf numFmtId="4" fontId="1" fillId="13" borderId="41" xfId="0" applyNumberFormat="1" applyFont="1" applyFill="1" applyBorder="1"/>
    <xf numFmtId="4" fontId="1" fillId="13" borderId="42" xfId="0" applyNumberFormat="1" applyFont="1" applyFill="1" applyBorder="1"/>
    <xf numFmtId="0" fontId="0" fillId="12" borderId="5" xfId="0" applyFill="1" applyBorder="1" applyAlignment="1" applyProtection="1">
      <alignment horizontal="center" vertical="center" wrapText="1"/>
      <protection locked="0"/>
    </xf>
    <xf numFmtId="4" fontId="0" fillId="11" borderId="9" xfId="0" applyNumberFormat="1" applyFill="1" applyBorder="1" applyAlignment="1" applyProtection="1">
      <alignment horizontal="center" vertical="top"/>
      <protection locked="0"/>
    </xf>
    <xf numFmtId="4" fontId="0" fillId="11" borderId="24" xfId="0" applyNumberFormat="1" applyFill="1" applyBorder="1" applyAlignment="1" applyProtection="1">
      <alignment horizontal="center" vertical="top"/>
      <protection locked="0"/>
    </xf>
    <xf numFmtId="4" fontId="0" fillId="11" borderId="24" xfId="0" applyNumberFormat="1" applyFill="1" applyBorder="1" applyAlignment="1">
      <alignment horizontal="center"/>
    </xf>
    <xf numFmtId="4" fontId="0" fillId="11" borderId="34" xfId="0" applyNumberFormat="1" applyFill="1" applyBorder="1" applyAlignment="1">
      <alignment horizontal="center"/>
    </xf>
    <xf numFmtId="4" fontId="1" fillId="16" borderId="31" xfId="0" applyNumberFormat="1" applyFont="1" applyFill="1" applyBorder="1"/>
    <xf numFmtId="165" fontId="0" fillId="11" borderId="7" xfId="0" applyNumberFormat="1" applyFill="1" applyBorder="1" applyAlignment="1">
      <alignment horizontal="right" vertical="center"/>
    </xf>
    <xf numFmtId="165" fontId="0" fillId="11" borderId="1" xfId="0" applyNumberFormat="1" applyFill="1" applyBorder="1" applyAlignment="1">
      <alignment horizontal="right" vertical="center"/>
    </xf>
    <xf numFmtId="165" fontId="0" fillId="11" borderId="1" xfId="0" applyNumberFormat="1" applyFill="1" applyBorder="1"/>
    <xf numFmtId="165" fontId="0" fillId="11" borderId="2" xfId="0" applyNumberFormat="1" applyFill="1" applyBorder="1"/>
    <xf numFmtId="165" fontId="0" fillId="18" borderId="7" xfId="0" applyNumberFormat="1" applyFill="1" applyBorder="1" applyAlignment="1">
      <alignment horizontal="right" vertical="center"/>
    </xf>
    <xf numFmtId="165" fontId="0" fillId="18" borderId="1" xfId="0" applyNumberFormat="1" applyFill="1" applyBorder="1" applyAlignment="1">
      <alignment horizontal="right" vertical="center"/>
    </xf>
    <xf numFmtId="165" fontId="0" fillId="18" borderId="1" xfId="0" applyNumberFormat="1" applyFill="1" applyBorder="1"/>
    <xf numFmtId="165" fontId="0" fillId="18" borderId="8" xfId="0" applyNumberFormat="1" applyFill="1" applyBorder="1"/>
    <xf numFmtId="165" fontId="0" fillId="2" borderId="7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/>
    <xf numFmtId="165" fontId="0" fillId="2" borderId="8" xfId="0" applyNumberFormat="1" applyFill="1" applyBorder="1"/>
    <xf numFmtId="165" fontId="0" fillId="18" borderId="9" xfId="0" applyNumberFormat="1" applyFill="1" applyBorder="1" applyAlignment="1">
      <alignment horizontal="right" vertical="center"/>
    </xf>
    <xf numFmtId="165" fontId="0" fillId="18" borderId="24" xfId="0" applyNumberFormat="1" applyFill="1" applyBorder="1" applyAlignment="1">
      <alignment horizontal="right" vertical="center"/>
    </xf>
    <xf numFmtId="165" fontId="0" fillId="18" borderId="24" xfId="0" applyNumberFormat="1" applyFill="1" applyBorder="1"/>
    <xf numFmtId="165" fontId="0" fillId="18" borderId="10" xfId="0" applyNumberFormat="1" applyFill="1" applyBorder="1"/>
    <xf numFmtId="165" fontId="0" fillId="2" borderId="9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11" borderId="1" xfId="0" applyNumberFormat="1" applyFill="1" applyBorder="1" applyAlignment="1" applyProtection="1">
      <alignment vertical="top"/>
      <protection locked="0"/>
    </xf>
    <xf numFmtId="165" fontId="0" fillId="18" borderId="7" xfId="0" applyNumberFormat="1" applyFill="1" applyBorder="1" applyAlignment="1" applyProtection="1">
      <alignment vertical="top"/>
      <protection locked="0"/>
    </xf>
    <xf numFmtId="165" fontId="0" fillId="18" borderId="1" xfId="0" applyNumberFormat="1" applyFill="1" applyBorder="1" applyAlignment="1" applyProtection="1">
      <alignment vertical="top"/>
      <protection locked="0"/>
    </xf>
    <xf numFmtId="165" fontId="0" fillId="18" borderId="2" xfId="0" applyNumberFormat="1" applyFill="1" applyBorder="1"/>
    <xf numFmtId="165" fontId="0" fillId="2" borderId="7" xfId="0" applyNumberFormat="1" applyFill="1" applyBorder="1" applyAlignment="1" applyProtection="1">
      <alignment vertical="top"/>
      <protection locked="0"/>
    </xf>
    <xf numFmtId="165" fontId="0" fillId="2" borderId="1" xfId="0" applyNumberFormat="1" applyFill="1" applyBorder="1" applyAlignment="1" applyProtection="1">
      <alignment vertical="top"/>
      <protection locked="0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/>
    <xf numFmtId="165" fontId="0" fillId="6" borderId="1" xfId="0" applyNumberFormat="1" applyFill="1" applyBorder="1" applyAlignment="1">
      <alignment horizontal="right" vertical="center"/>
    </xf>
    <xf numFmtId="165" fontId="0" fillId="6" borderId="2" xfId="0" applyNumberFormat="1" applyFill="1" applyBorder="1"/>
    <xf numFmtId="165" fontId="0" fillId="7" borderId="1" xfId="0" applyNumberFormat="1" applyFill="1" applyBorder="1" applyAlignment="1">
      <alignment horizontal="right" vertical="center"/>
    </xf>
    <xf numFmtId="165" fontId="0" fillId="7" borderId="3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65" fontId="0" fillId="6" borderId="1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right"/>
    </xf>
    <xf numFmtId="165" fontId="0" fillId="7" borderId="1" xfId="0" applyNumberForma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165" fontId="5" fillId="7" borderId="40" xfId="0" applyNumberFormat="1" applyFont="1" applyFill="1" applyBorder="1"/>
    <xf numFmtId="165" fontId="5" fillId="7" borderId="1" xfId="0" applyNumberFormat="1" applyFont="1" applyFill="1" applyBorder="1"/>
    <xf numFmtId="164" fontId="0" fillId="5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 wrapText="1"/>
    </xf>
    <xf numFmtId="164" fontId="0" fillId="7" borderId="1" xfId="0" applyNumberFormat="1" applyFill="1" applyBorder="1" applyAlignment="1">
      <alignment horizontal="right" wrapText="1"/>
    </xf>
    <xf numFmtId="164" fontId="0" fillId="8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10" borderId="1" xfId="0" applyNumberFormat="1" applyFill="1" applyBorder="1"/>
    <xf numFmtId="164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right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6" fillId="8" borderId="1" xfId="0" applyNumberFormat="1" applyFont="1" applyFill="1" applyBorder="1"/>
    <xf numFmtId="164" fontId="6" fillId="9" borderId="1" xfId="0" applyNumberFormat="1" applyFont="1" applyFill="1" applyBorder="1"/>
    <xf numFmtId="164" fontId="6" fillId="10" borderId="1" xfId="0" applyNumberFormat="1" applyFont="1" applyFill="1" applyBorder="1"/>
    <xf numFmtId="164" fontId="0" fillId="8" borderId="1" xfId="0" applyNumberFormat="1" applyFill="1" applyBorder="1" applyAlignment="1">
      <alignment horizontal="right" wrapText="1"/>
    </xf>
    <xf numFmtId="164" fontId="0" fillId="9" borderId="1" xfId="0" applyNumberFormat="1" applyFill="1" applyBorder="1" applyAlignment="1">
      <alignment horizontal="right" wrapText="1"/>
    </xf>
    <xf numFmtId="164" fontId="0" fillId="10" borderId="1" xfId="0" applyNumberFormat="1" applyFill="1" applyBorder="1" applyAlignment="1">
      <alignment horizontal="right" wrapText="1"/>
    </xf>
    <xf numFmtId="164" fontId="0" fillId="5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7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164" fontId="5" fillId="5" borderId="1" xfId="0" applyNumberFormat="1" applyFont="1" applyFill="1" applyBorder="1"/>
    <xf numFmtId="164" fontId="5" fillId="6" borderId="1" xfId="0" applyNumberFormat="1" applyFont="1" applyFill="1" applyBorder="1"/>
    <xf numFmtId="164" fontId="5" fillId="7" borderId="1" xfId="0" applyNumberFormat="1" applyFont="1" applyFill="1" applyBorder="1"/>
    <xf numFmtId="164" fontId="0" fillId="9" borderId="1" xfId="0" applyNumberFormat="1" applyFill="1" applyBorder="1" applyAlignment="1">
      <alignment horizontal="right" vertical="center"/>
    </xf>
    <xf numFmtId="164" fontId="0" fillId="9" borderId="1" xfId="0" applyNumberFormat="1" applyFill="1" applyBorder="1" applyAlignment="1">
      <alignment horizontal="right"/>
    </xf>
    <xf numFmtId="0" fontId="0" fillId="17" borderId="43" xfId="0" applyFill="1" applyBorder="1" applyAlignment="1" applyProtection="1">
      <alignment horizontal="center" vertical="center" wrapText="1"/>
      <protection locked="0"/>
    </xf>
    <xf numFmtId="4" fontId="0" fillId="11" borderId="1" xfId="0" applyNumberFormat="1" applyFill="1" applyBorder="1" applyAlignment="1">
      <alignment horizontal="right" vertical="center"/>
    </xf>
    <xf numFmtId="4" fontId="1" fillId="16" borderId="41" xfId="0" applyNumberFormat="1" applyFont="1" applyFill="1" applyBorder="1"/>
    <xf numFmtId="0" fontId="0" fillId="12" borderId="6" xfId="0" applyFill="1" applyBorder="1" applyAlignment="1" applyProtection="1">
      <alignment horizontal="center" vertical="center" wrapText="1"/>
      <protection locked="0"/>
    </xf>
    <xf numFmtId="4" fontId="0" fillId="11" borderId="7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11" borderId="2" xfId="0" applyNumberFormat="1" applyFill="1" applyBorder="1"/>
    <xf numFmtId="4" fontId="0" fillId="6" borderId="1" xfId="0" applyNumberFormat="1" applyFill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164" fontId="0" fillId="20" borderId="1" xfId="0" applyNumberFormat="1" applyFill="1" applyBorder="1" applyAlignment="1">
      <alignment horizontal="right" vertical="center"/>
    </xf>
    <xf numFmtId="164" fontId="0" fillId="20" borderId="1" xfId="0" applyNumberFormat="1" applyFill="1" applyBorder="1" applyAlignment="1">
      <alignment horizontal="right"/>
    </xf>
    <xf numFmtId="164" fontId="0" fillId="21" borderId="1" xfId="0" applyNumberFormat="1" applyFill="1" applyBorder="1" applyAlignment="1">
      <alignment horizontal="right"/>
    </xf>
    <xf numFmtId="164" fontId="0" fillId="22" borderId="1" xfId="0" applyNumberFormat="1" applyFill="1" applyBorder="1" applyAlignment="1">
      <alignment horizontal="right"/>
    </xf>
    <xf numFmtId="164" fontId="0" fillId="21" borderId="1" xfId="0" applyNumberFormat="1" applyFill="1" applyBorder="1" applyAlignment="1">
      <alignment horizontal="right" vertical="center"/>
    </xf>
    <xf numFmtId="4" fontId="8" fillId="18" borderId="1" xfId="0" applyNumberFormat="1" applyFont="1" applyFill="1" applyBorder="1" applyAlignment="1">
      <alignment horizontal="right"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selection activeCell="E25" sqref="E25"/>
    </sheetView>
  </sheetViews>
  <sheetFormatPr defaultRowHeight="15" x14ac:dyDescent="0.25"/>
  <cols>
    <col min="1" max="1" width="11.7109375" customWidth="1"/>
  </cols>
  <sheetData>
    <row r="1" spans="1:12" ht="15.75" thickBot="1" x14ac:dyDescent="0.3"/>
    <row r="2" spans="1:12" x14ac:dyDescent="0.25">
      <c r="A2" s="31"/>
      <c r="B2" s="211" t="s">
        <v>43</v>
      </c>
      <c r="C2" s="212"/>
      <c r="D2" s="213"/>
      <c r="E2" s="211" t="s">
        <v>46</v>
      </c>
      <c r="F2" s="212"/>
      <c r="G2" s="213"/>
      <c r="H2" s="211" t="s">
        <v>45</v>
      </c>
      <c r="I2" s="212"/>
      <c r="J2" s="213"/>
      <c r="K2" s="211" t="s">
        <v>44</v>
      </c>
      <c r="L2" s="213"/>
    </row>
    <row r="3" spans="1:12" ht="92.25" customHeight="1" x14ac:dyDescent="0.25">
      <c r="A3" s="32" t="s">
        <v>47</v>
      </c>
      <c r="B3" s="49" t="s">
        <v>9</v>
      </c>
      <c r="C3" s="50" t="s">
        <v>10</v>
      </c>
      <c r="D3" s="51" t="s">
        <v>23</v>
      </c>
      <c r="E3" s="49" t="s">
        <v>9</v>
      </c>
      <c r="F3" s="50" t="s">
        <v>10</v>
      </c>
      <c r="G3" s="51" t="s">
        <v>23</v>
      </c>
      <c r="H3" s="49" t="s">
        <v>9</v>
      </c>
      <c r="I3" s="50" t="s">
        <v>10</v>
      </c>
      <c r="J3" s="51" t="s">
        <v>23</v>
      </c>
      <c r="K3" s="49" t="s">
        <v>9</v>
      </c>
      <c r="L3" s="51" t="s">
        <v>10</v>
      </c>
    </row>
    <row r="4" spans="1:12" x14ac:dyDescent="0.25">
      <c r="A4" s="33" t="s">
        <v>35</v>
      </c>
      <c r="B4" s="23">
        <f>'SUW PASŁĘK'!D35</f>
        <v>43116</v>
      </c>
      <c r="C4" s="30">
        <f>'SUW PASŁĘK'!E35</f>
        <v>40222</v>
      </c>
      <c r="D4" s="34">
        <f>'SUW PASŁĘK'!F35</f>
        <v>2894</v>
      </c>
      <c r="E4" s="21">
        <f>'SUW KRASIN'!B35</f>
        <v>10743</v>
      </c>
      <c r="F4" s="20">
        <f>'SUW KRASIN'!C35</f>
        <v>10447</v>
      </c>
      <c r="G4" s="22">
        <f>'SUW KRASIN'!D35</f>
        <v>296</v>
      </c>
      <c r="H4" s="21">
        <f>'SUW SUROWE'!B35</f>
        <v>13926</v>
      </c>
      <c r="I4" s="20">
        <f>'SUW SUROWE'!C35</f>
        <v>12699</v>
      </c>
      <c r="J4" s="22">
        <f>'SUW SUROWE'!D35</f>
        <v>1227</v>
      </c>
      <c r="K4" s="21">
        <f>'SUW ANGLITY'!B35</f>
        <v>3618</v>
      </c>
      <c r="L4" s="22">
        <f>'SUW ANGLITY'!C35</f>
        <v>2273</v>
      </c>
    </row>
    <row r="5" spans="1:12" x14ac:dyDescent="0.25">
      <c r="A5" s="33" t="s">
        <v>36</v>
      </c>
      <c r="B5" s="23">
        <f>'SUW PASŁĘK'!I35</f>
        <v>40867</v>
      </c>
      <c r="C5" s="30">
        <f>'SUW PASŁĘK'!J35</f>
        <v>37691</v>
      </c>
      <c r="D5" s="34">
        <f>'SUW PASŁĘK'!K35</f>
        <v>3176</v>
      </c>
      <c r="E5" s="21">
        <f>'SUW KRASIN'!E35</f>
        <v>8567</v>
      </c>
      <c r="F5" s="20">
        <f>'SUW KRASIN'!F35</f>
        <v>8323</v>
      </c>
      <c r="G5" s="22">
        <f>'SUW KRASIN'!G35</f>
        <v>244</v>
      </c>
      <c r="H5" s="21">
        <f>'SUW SUROWE'!E35</f>
        <v>8244</v>
      </c>
      <c r="I5" s="20">
        <f>'SUW SUROWE'!F35</f>
        <v>7260</v>
      </c>
      <c r="J5" s="22">
        <f>'SUW SUROWE'!G35</f>
        <v>984</v>
      </c>
      <c r="K5" s="21">
        <f>'SUW ANGLITY'!D35</f>
        <v>3570</v>
      </c>
      <c r="L5" s="22">
        <f>'SUW ANGLITY'!E35</f>
        <v>2150</v>
      </c>
    </row>
    <row r="6" spans="1:12" x14ac:dyDescent="0.25">
      <c r="A6" s="33" t="s">
        <v>37</v>
      </c>
      <c r="B6" s="23">
        <f>'SUW PASŁĘK'!N35</f>
        <v>46843</v>
      </c>
      <c r="C6" s="30">
        <f>'SUW PASŁĘK'!O35</f>
        <v>43333</v>
      </c>
      <c r="D6" s="34">
        <f>'SUW PASŁĘK'!P35</f>
        <v>3510</v>
      </c>
      <c r="E6" s="21">
        <f>'SUW KRASIN'!H35</f>
        <v>10157</v>
      </c>
      <c r="F6" s="20">
        <f>'SUW KRASIN'!I35</f>
        <v>9823</v>
      </c>
      <c r="G6" s="22">
        <f>'SUW KRASIN'!J35</f>
        <v>334</v>
      </c>
      <c r="H6" s="21">
        <f>'SUW SUROWE'!H35</f>
        <v>9219</v>
      </c>
      <c r="I6" s="20">
        <f>'SUW SUROWE'!I35</f>
        <v>8371</v>
      </c>
      <c r="J6" s="22">
        <f>'SUW SUROWE'!J35</f>
        <v>848</v>
      </c>
      <c r="K6" s="21">
        <f>'SUW ANGLITY'!F35</f>
        <v>3952</v>
      </c>
      <c r="L6" s="22">
        <f>'SUW ANGLITY'!G35</f>
        <v>2388</v>
      </c>
    </row>
    <row r="7" spans="1:12" x14ac:dyDescent="0.25">
      <c r="A7" s="33" t="s">
        <v>38</v>
      </c>
      <c r="B7" s="23">
        <f>'SUW PASŁĘK'!D72</f>
        <v>47450</v>
      </c>
      <c r="C7" s="30">
        <f>'SUW PASŁĘK'!E72</f>
        <v>44284</v>
      </c>
      <c r="D7" s="34">
        <f>'SUW PASŁĘK'!F72</f>
        <v>3166</v>
      </c>
      <c r="E7" s="21">
        <f>'SUW KRASIN'!K35</f>
        <v>11044</v>
      </c>
      <c r="F7" s="20">
        <f>'SUW KRASIN'!L35</f>
        <v>10767</v>
      </c>
      <c r="G7" s="22">
        <f>'SUW KRASIN'!M35</f>
        <v>277</v>
      </c>
      <c r="H7" s="21">
        <f>'SUW SUROWE'!K35</f>
        <v>10448</v>
      </c>
      <c r="I7" s="20">
        <f>'SUW SUROWE'!L35</f>
        <v>9461</v>
      </c>
      <c r="J7" s="22">
        <f>'SUW SUROWE'!M35</f>
        <v>987</v>
      </c>
      <c r="K7" s="21">
        <f>'SUW ANGLITY'!H35</f>
        <v>4275</v>
      </c>
      <c r="L7" s="22">
        <f>'SUW ANGLITY'!I35</f>
        <v>2641</v>
      </c>
    </row>
    <row r="8" spans="1:12" x14ac:dyDescent="0.25">
      <c r="A8" s="33" t="s">
        <v>12</v>
      </c>
      <c r="B8" s="23">
        <f>'SUW PASŁĘK'!I72</f>
        <v>49418</v>
      </c>
      <c r="C8" s="30">
        <f>'SUW PASŁĘK'!J72</f>
        <v>46499</v>
      </c>
      <c r="D8" s="34">
        <f>'SUW PASŁĘK'!K72</f>
        <v>2919</v>
      </c>
      <c r="E8" s="21">
        <f>'SUW KRASIN'!N35</f>
        <v>8961</v>
      </c>
      <c r="F8" s="20">
        <f>'SUW KRASIN'!O35</f>
        <v>8620</v>
      </c>
      <c r="G8" s="22">
        <f>'SUW KRASIN'!P35</f>
        <v>341</v>
      </c>
      <c r="H8" s="21">
        <f>'SUW SUROWE'!N35</f>
        <v>10844</v>
      </c>
      <c r="I8" s="20">
        <f>'SUW SUROWE'!O35</f>
        <v>10037</v>
      </c>
      <c r="J8" s="22">
        <f>'SUW SUROWE'!P35</f>
        <v>807</v>
      </c>
      <c r="K8" s="21">
        <f>'SUW ANGLITY'!J35</f>
        <v>4640</v>
      </c>
      <c r="L8" s="22">
        <f>'SUW ANGLITY'!K35</f>
        <v>2668</v>
      </c>
    </row>
    <row r="9" spans="1:12" x14ac:dyDescent="0.25">
      <c r="A9" s="33" t="s">
        <v>39</v>
      </c>
      <c r="B9" s="23">
        <f>'SUW PASŁĘK'!N72</f>
        <v>47079</v>
      </c>
      <c r="C9" s="30">
        <f>'SUW PASŁĘK'!O72</f>
        <v>44264</v>
      </c>
      <c r="D9" s="34">
        <f>'SUW PASŁĘK'!P72</f>
        <v>2815</v>
      </c>
      <c r="E9" s="21">
        <f>'SUW KRASIN'!Q35</f>
        <v>8504</v>
      </c>
      <c r="F9" s="20">
        <f>'SUW KRASIN'!R35</f>
        <v>8172</v>
      </c>
      <c r="G9" s="22">
        <f>'SUW KRASIN'!S35</f>
        <v>332</v>
      </c>
      <c r="H9" s="21">
        <f>'SUW SUROWE'!Q35</f>
        <v>10180</v>
      </c>
      <c r="I9" s="20">
        <f>'SUW SUROWE'!R35</f>
        <v>9449</v>
      </c>
      <c r="J9" s="22">
        <f>'SUW SUROWE'!S35</f>
        <v>731</v>
      </c>
      <c r="K9" s="21">
        <f>'SUW ANGLITY'!L35</f>
        <v>4220</v>
      </c>
      <c r="L9" s="22">
        <f>'SUW ANGLITY'!M35</f>
        <v>2665</v>
      </c>
    </row>
    <row r="10" spans="1:12" x14ac:dyDescent="0.25">
      <c r="A10" s="33" t="s">
        <v>24</v>
      </c>
      <c r="B10" s="23">
        <f>'SUW PASŁĘK'!D109</f>
        <v>46681</v>
      </c>
      <c r="C10" s="30">
        <f>'SUW PASŁĘK'!E109</f>
        <v>43765</v>
      </c>
      <c r="D10" s="34">
        <f>'SUW PASŁĘK'!F109</f>
        <v>2916</v>
      </c>
      <c r="E10" s="21">
        <f>'SUW KRASIN'!T35</f>
        <v>8893</v>
      </c>
      <c r="F10" s="20">
        <f>'SUW KRASIN'!U35</f>
        <v>8569</v>
      </c>
      <c r="G10" s="22">
        <f>'SUW KRASIN'!V35</f>
        <v>324</v>
      </c>
      <c r="H10" s="21">
        <f>'SUW SUROWE'!T35</f>
        <v>10202</v>
      </c>
      <c r="I10" s="20">
        <f>'SUW SUROWE'!U35</f>
        <v>9409</v>
      </c>
      <c r="J10" s="22">
        <f>'SUW SUROWE'!V35</f>
        <v>793</v>
      </c>
      <c r="K10" s="21">
        <f>'SUW ANGLITY'!N35</f>
        <v>4209</v>
      </c>
      <c r="L10" s="22">
        <f>'SUW ANGLITY'!O35</f>
        <v>2559</v>
      </c>
    </row>
    <row r="11" spans="1:12" x14ac:dyDescent="0.25">
      <c r="A11" s="33" t="s">
        <v>25</v>
      </c>
      <c r="B11" s="23">
        <f>'SUW PASŁĘK'!I109</f>
        <v>49157</v>
      </c>
      <c r="C11" s="30">
        <f>'SUW PASŁĘK'!J109</f>
        <v>45979</v>
      </c>
      <c r="D11" s="34">
        <f>'SUW PASŁĘK'!K109</f>
        <v>3178</v>
      </c>
      <c r="E11" s="21">
        <f>'SUW KRASIN'!W35</f>
        <v>9997</v>
      </c>
      <c r="F11" s="20">
        <f>'SUW KRASIN'!X35</f>
        <v>9667</v>
      </c>
      <c r="G11" s="22">
        <f>'SUW KRASIN'!Y35</f>
        <v>330</v>
      </c>
      <c r="H11" s="21">
        <f>'SUW SUROWE'!W35</f>
        <v>10971</v>
      </c>
      <c r="I11" s="20">
        <f>'SUW SUROWE'!X35</f>
        <v>10208</v>
      </c>
      <c r="J11" s="22">
        <f>'SUW SUROWE'!Y35</f>
        <v>763</v>
      </c>
      <c r="K11" s="21">
        <f>'SUW ANGLITY'!P35</f>
        <v>4574</v>
      </c>
      <c r="L11" s="22">
        <f>'SUW ANGLITY'!Q35</f>
        <v>2886</v>
      </c>
    </row>
    <row r="12" spans="1:12" x14ac:dyDescent="0.25">
      <c r="A12" s="33" t="s">
        <v>26</v>
      </c>
      <c r="B12" s="23">
        <f>'SUW PASŁĘK'!N109</f>
        <v>0</v>
      </c>
      <c r="C12" s="30">
        <f>'SUW PASŁĘK'!O109</f>
        <v>0</v>
      </c>
      <c r="D12" s="34">
        <f>'SUW PASŁĘK'!P109</f>
        <v>0</v>
      </c>
      <c r="E12" s="21">
        <f>'SUW KRASIN'!Z35</f>
        <v>0</v>
      </c>
      <c r="F12" s="20">
        <f>'SUW KRASIN'!AA35</f>
        <v>0</v>
      </c>
      <c r="G12" s="22">
        <f>'SUW KRASIN'!AB35</f>
        <v>0</v>
      </c>
      <c r="H12" s="21">
        <f>'SUW SUROWE'!Z35</f>
        <v>0</v>
      </c>
      <c r="I12" s="20">
        <f>'SUW SUROWE'!AA35</f>
        <v>0</v>
      </c>
      <c r="J12" s="22">
        <f>'SUW SUROWE'!AB35</f>
        <v>0</v>
      </c>
      <c r="K12" s="21">
        <f>'SUW ANGLITY'!R35</f>
        <v>0</v>
      </c>
      <c r="L12" s="22">
        <f>'SUW ANGLITY'!S35</f>
        <v>0</v>
      </c>
    </row>
    <row r="13" spans="1:12" x14ac:dyDescent="0.25">
      <c r="A13" s="33" t="s">
        <v>40</v>
      </c>
      <c r="B13" s="23">
        <f>'SUW PASŁĘK'!D146</f>
        <v>0</v>
      </c>
      <c r="C13" s="30">
        <f>'SUW PASŁĘK'!E146</f>
        <v>0</v>
      </c>
      <c r="D13" s="34">
        <f>'SUW PASŁĘK'!F146</f>
        <v>0</v>
      </c>
      <c r="E13" s="21">
        <f>'SUW KRASIN'!AC35</f>
        <v>0</v>
      </c>
      <c r="F13" s="20">
        <f>'SUW KRASIN'!AD35</f>
        <v>0</v>
      </c>
      <c r="G13" s="22">
        <f>'SUW KRASIN'!AE35</f>
        <v>0</v>
      </c>
      <c r="H13" s="21">
        <f>'SUW SUROWE'!AC35</f>
        <v>0</v>
      </c>
      <c r="I13" s="20">
        <f>'SUW SUROWE'!AD35</f>
        <v>0</v>
      </c>
      <c r="J13" s="22">
        <f>'SUW SUROWE'!AE35</f>
        <v>0</v>
      </c>
      <c r="K13" s="21">
        <f>'SUW ANGLITY'!T35</f>
        <v>0</v>
      </c>
      <c r="L13" s="22">
        <f>'SUW ANGLITY'!U35</f>
        <v>0</v>
      </c>
    </row>
    <row r="14" spans="1:12" x14ac:dyDescent="0.25">
      <c r="A14" s="33" t="s">
        <v>41</v>
      </c>
      <c r="B14" s="23">
        <f>'SUW PASŁĘK'!I146</f>
        <v>0</v>
      </c>
      <c r="C14" s="30">
        <f>'SUW PASŁĘK'!J146</f>
        <v>0</v>
      </c>
      <c r="D14" s="34">
        <f>'SUW PASŁĘK'!K146</f>
        <v>0</v>
      </c>
      <c r="E14" s="21">
        <f>'SUW KRASIN'!AF35</f>
        <v>0</v>
      </c>
      <c r="F14" s="20">
        <f>'SUW KRASIN'!AG35</f>
        <v>0</v>
      </c>
      <c r="G14" s="22">
        <f>'SUW KRASIN'!AH35</f>
        <v>0</v>
      </c>
      <c r="H14" s="21">
        <f>'SUW SUROWE'!AF35</f>
        <v>0</v>
      </c>
      <c r="I14" s="20">
        <f>'SUW SUROWE'!AG35</f>
        <v>0</v>
      </c>
      <c r="J14" s="22">
        <f>'SUW SUROWE'!AH35</f>
        <v>0</v>
      </c>
      <c r="K14" s="21">
        <f>'SUW ANGLITY'!V35</f>
        <v>0</v>
      </c>
      <c r="L14" s="22">
        <f>'SUW ANGLITY'!W35</f>
        <v>0</v>
      </c>
    </row>
    <row r="15" spans="1:12" ht="15.75" thickBot="1" x14ac:dyDescent="0.3">
      <c r="A15" s="35" t="s">
        <v>42</v>
      </c>
      <c r="B15" s="52">
        <f>'SUW PASŁĘK'!N146</f>
        <v>0</v>
      </c>
      <c r="C15" s="53">
        <f>'SUW PASŁĘK'!O146</f>
        <v>0</v>
      </c>
      <c r="D15" s="54">
        <f>'SUW PASŁĘK'!P146</f>
        <v>0</v>
      </c>
      <c r="E15" s="37">
        <f>'SUW KRASIN'!AI35</f>
        <v>0</v>
      </c>
      <c r="F15" s="38">
        <f>'SUW KRASIN'!AJ35</f>
        <v>0</v>
      </c>
      <c r="G15" s="39">
        <f>'SUW KRASIN'!AK35</f>
        <v>0</v>
      </c>
      <c r="H15" s="37">
        <f>'SUW SUROWE'!AI35</f>
        <v>0</v>
      </c>
      <c r="I15" s="38">
        <f>'SUW SUROWE'!AJ35</f>
        <v>0</v>
      </c>
      <c r="J15" s="39">
        <f>'SUW SUROWE'!AK35</f>
        <v>0</v>
      </c>
      <c r="K15" s="37">
        <f>'SUW ANGLITY'!X35</f>
        <v>0</v>
      </c>
      <c r="L15" s="39">
        <f>'SUW ANGLITY'!Y35</f>
        <v>0</v>
      </c>
    </row>
    <row r="16" spans="1:12" ht="15.75" thickBot="1" x14ac:dyDescent="0.3">
      <c r="A16" s="40" t="s">
        <v>2</v>
      </c>
      <c r="B16" s="41">
        <f>SUM(B4:B15)</f>
        <v>370611</v>
      </c>
      <c r="C16" s="42">
        <f>SUM(C4:C15)</f>
        <v>346037</v>
      </c>
      <c r="D16" s="43">
        <f t="shared" ref="D16:L16" si="0">SUM(D4:D15)</f>
        <v>24574</v>
      </c>
      <c r="E16" s="41">
        <f t="shared" si="0"/>
        <v>76866</v>
      </c>
      <c r="F16" s="42">
        <f t="shared" si="0"/>
        <v>74388</v>
      </c>
      <c r="G16" s="43">
        <f t="shared" si="0"/>
        <v>2478</v>
      </c>
      <c r="H16" s="41">
        <f t="shared" si="0"/>
        <v>84034</v>
      </c>
      <c r="I16" s="42">
        <f t="shared" si="0"/>
        <v>76894</v>
      </c>
      <c r="J16" s="43">
        <f t="shared" si="0"/>
        <v>7140</v>
      </c>
      <c r="K16" s="41">
        <f t="shared" si="0"/>
        <v>33058</v>
      </c>
      <c r="L16" s="43">
        <f t="shared" si="0"/>
        <v>20230</v>
      </c>
    </row>
    <row r="17" spans="1:12" ht="15.75" thickBot="1" x14ac:dyDescent="0.3">
      <c r="A17" s="36"/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9"/>
    </row>
    <row r="22" spans="1:12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H23" s="44"/>
    </row>
    <row r="24" spans="1:12" x14ac:dyDescent="0.25">
      <c r="E24" t="s">
        <v>59</v>
      </c>
      <c r="H24" s="44"/>
    </row>
    <row r="25" spans="1:12" x14ac:dyDescent="0.25">
      <c r="H25" s="44"/>
    </row>
    <row r="26" spans="1:12" x14ac:dyDescent="0.25">
      <c r="H26" s="44"/>
    </row>
    <row r="27" spans="1:12" x14ac:dyDescent="0.25">
      <c r="H27" s="44"/>
    </row>
    <row r="28" spans="1:12" x14ac:dyDescent="0.25">
      <c r="H28" s="44"/>
    </row>
    <row r="29" spans="1:12" x14ac:dyDescent="0.25">
      <c r="H29" s="44"/>
    </row>
    <row r="30" spans="1:12" x14ac:dyDescent="0.25">
      <c r="H30" s="44"/>
    </row>
    <row r="31" spans="1:12" x14ac:dyDescent="0.25">
      <c r="H31" s="44"/>
    </row>
    <row r="32" spans="1:12" x14ac:dyDescent="0.25">
      <c r="H32" s="45"/>
    </row>
  </sheetData>
  <mergeCells count="4">
    <mergeCell ref="B2:D2"/>
    <mergeCell ref="E2:G2"/>
    <mergeCell ref="H2:J2"/>
    <mergeCell ref="K2:L2"/>
  </mergeCells>
  <phoneticPr fontId="2" type="noConversion"/>
  <pageMargins left="0.7" right="0.7" top="0.34375" bottom="0.395833333333333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7"/>
  <sheetViews>
    <sheetView topLeftCell="A71" zoomScaleNormal="100" workbookViewId="0">
      <selection activeCell="M82" sqref="M82"/>
    </sheetView>
  </sheetViews>
  <sheetFormatPr defaultRowHeight="15" x14ac:dyDescent="0.25"/>
  <cols>
    <col min="21" max="21" width="10" bestFit="1" customWidth="1"/>
  </cols>
  <sheetData>
    <row r="1" spans="1:21" ht="15.75" thickBot="1" x14ac:dyDescent="0.3">
      <c r="B1" s="223" t="s">
        <v>55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21" ht="15.75" thickBot="1" x14ac:dyDescent="0.3">
      <c r="B2" s="214" t="s">
        <v>35</v>
      </c>
      <c r="C2" s="215"/>
      <c r="D2" s="215"/>
      <c r="E2" s="215"/>
      <c r="F2" s="215"/>
      <c r="G2" s="217" t="s">
        <v>36</v>
      </c>
      <c r="H2" s="218"/>
      <c r="I2" s="218"/>
      <c r="J2" s="218"/>
      <c r="K2" s="219"/>
      <c r="L2" s="221" t="s">
        <v>37</v>
      </c>
      <c r="M2" s="221"/>
      <c r="N2" s="221"/>
      <c r="O2" s="221"/>
      <c r="P2" s="222"/>
    </row>
    <row r="3" spans="1:21" ht="75" x14ac:dyDescent="0.25">
      <c r="A3" s="10" t="s">
        <v>1</v>
      </c>
      <c r="B3" s="11" t="s">
        <v>27</v>
      </c>
      <c r="C3" s="12" t="s">
        <v>28</v>
      </c>
      <c r="D3" s="12" t="s">
        <v>29</v>
      </c>
      <c r="E3" s="12" t="s">
        <v>30</v>
      </c>
      <c r="F3" s="57" t="s">
        <v>23</v>
      </c>
      <c r="G3" s="13" t="s">
        <v>31</v>
      </c>
      <c r="H3" s="14" t="s">
        <v>32</v>
      </c>
      <c r="I3" s="14" t="s">
        <v>33</v>
      </c>
      <c r="J3" s="14" t="s">
        <v>34</v>
      </c>
      <c r="K3" s="58" t="s">
        <v>23</v>
      </c>
      <c r="L3" s="16" t="s">
        <v>31</v>
      </c>
      <c r="M3" s="17" t="s">
        <v>32</v>
      </c>
      <c r="N3" s="17" t="s">
        <v>33</v>
      </c>
      <c r="O3" s="17" t="s">
        <v>34</v>
      </c>
      <c r="P3" s="18" t="s">
        <v>23</v>
      </c>
    </row>
    <row r="4" spans="1:21" x14ac:dyDescent="0.25">
      <c r="A4" s="19">
        <v>1</v>
      </c>
      <c r="B4" s="145">
        <v>939</v>
      </c>
      <c r="C4" s="145">
        <v>302</v>
      </c>
      <c r="D4" s="145">
        <v>1319</v>
      </c>
      <c r="E4" s="128">
        <f>B4+C4</f>
        <v>1241</v>
      </c>
      <c r="F4" s="129">
        <f>D4-E4</f>
        <v>78</v>
      </c>
      <c r="G4" s="146">
        <v>981</v>
      </c>
      <c r="H4" s="147">
        <v>288</v>
      </c>
      <c r="I4" s="147">
        <v>1418</v>
      </c>
      <c r="J4" s="132">
        <f>G4+H4</f>
        <v>1269</v>
      </c>
      <c r="K4" s="148">
        <f>I4-J4</f>
        <v>149</v>
      </c>
      <c r="L4" s="149">
        <v>1038</v>
      </c>
      <c r="M4" s="150">
        <v>302</v>
      </c>
      <c r="N4" s="150">
        <v>1468</v>
      </c>
      <c r="O4" s="136">
        <f>L4+M4</f>
        <v>1340</v>
      </c>
      <c r="P4" s="137">
        <f>N4-O4</f>
        <v>128</v>
      </c>
    </row>
    <row r="5" spans="1:21" x14ac:dyDescent="0.25">
      <c r="A5" s="19">
        <v>2</v>
      </c>
      <c r="B5" s="145">
        <v>960</v>
      </c>
      <c r="C5" s="145">
        <v>299</v>
      </c>
      <c r="D5" s="145">
        <v>1331</v>
      </c>
      <c r="E5" s="128">
        <f t="shared" ref="E5:E34" si="0">B5+C5</f>
        <v>1259</v>
      </c>
      <c r="F5" s="129">
        <f t="shared" ref="F5:F34" si="1">D5-E5</f>
        <v>72</v>
      </c>
      <c r="G5" s="146">
        <v>983</v>
      </c>
      <c r="H5" s="147">
        <v>286</v>
      </c>
      <c r="I5" s="147">
        <v>1389</v>
      </c>
      <c r="J5" s="132">
        <f t="shared" ref="J5:J31" si="2">G5+H5</f>
        <v>1269</v>
      </c>
      <c r="K5" s="148">
        <f t="shared" ref="K5:K31" si="3">I5-J5</f>
        <v>120</v>
      </c>
      <c r="L5" s="149">
        <v>1084</v>
      </c>
      <c r="M5" s="150">
        <v>302</v>
      </c>
      <c r="N5" s="150">
        <v>1518</v>
      </c>
      <c r="O5" s="136">
        <f t="shared" ref="O5:O34" si="4">L5+M5</f>
        <v>1386</v>
      </c>
      <c r="P5" s="137">
        <f t="shared" ref="P5:P34" si="5">N5-O5</f>
        <v>132</v>
      </c>
    </row>
    <row r="6" spans="1:21" x14ac:dyDescent="0.25">
      <c r="A6" s="19">
        <v>3</v>
      </c>
      <c r="B6" s="145">
        <v>1010</v>
      </c>
      <c r="C6" s="145">
        <v>303</v>
      </c>
      <c r="D6" s="145">
        <v>1356</v>
      </c>
      <c r="E6" s="128">
        <f t="shared" si="0"/>
        <v>1313</v>
      </c>
      <c r="F6" s="129">
        <f t="shared" si="1"/>
        <v>43</v>
      </c>
      <c r="G6" s="146">
        <v>1002</v>
      </c>
      <c r="H6" s="147">
        <v>287</v>
      </c>
      <c r="I6" s="147">
        <v>1396</v>
      </c>
      <c r="J6" s="132">
        <f t="shared" si="2"/>
        <v>1289</v>
      </c>
      <c r="K6" s="148">
        <f t="shared" si="3"/>
        <v>107</v>
      </c>
      <c r="L6" s="149">
        <v>1085</v>
      </c>
      <c r="M6" s="150">
        <v>311</v>
      </c>
      <c r="N6" s="150">
        <v>1509</v>
      </c>
      <c r="O6" s="136">
        <f t="shared" si="4"/>
        <v>1396</v>
      </c>
      <c r="P6" s="137">
        <f t="shared" si="5"/>
        <v>113</v>
      </c>
    </row>
    <row r="7" spans="1:21" x14ac:dyDescent="0.25">
      <c r="A7" s="19">
        <v>4</v>
      </c>
      <c r="B7" s="145">
        <v>995</v>
      </c>
      <c r="C7" s="145">
        <v>320</v>
      </c>
      <c r="D7" s="145">
        <v>1473</v>
      </c>
      <c r="E7" s="128">
        <f t="shared" si="0"/>
        <v>1315</v>
      </c>
      <c r="F7" s="129">
        <f t="shared" si="1"/>
        <v>158</v>
      </c>
      <c r="G7" s="146">
        <v>1012</v>
      </c>
      <c r="H7" s="147">
        <v>293</v>
      </c>
      <c r="I7" s="147">
        <v>1403</v>
      </c>
      <c r="J7" s="132">
        <f t="shared" si="2"/>
        <v>1305</v>
      </c>
      <c r="K7" s="148">
        <f t="shared" si="3"/>
        <v>98</v>
      </c>
      <c r="L7" s="149">
        <v>1059</v>
      </c>
      <c r="M7" s="150">
        <v>297</v>
      </c>
      <c r="N7" s="150">
        <v>1515</v>
      </c>
      <c r="O7" s="136">
        <f t="shared" si="4"/>
        <v>1356</v>
      </c>
      <c r="P7" s="137">
        <f t="shared" si="5"/>
        <v>159</v>
      </c>
    </row>
    <row r="8" spans="1:21" x14ac:dyDescent="0.25">
      <c r="A8" s="19">
        <v>5</v>
      </c>
      <c r="B8" s="145">
        <v>1029</v>
      </c>
      <c r="C8" s="145">
        <v>303</v>
      </c>
      <c r="D8" s="145">
        <v>1438</v>
      </c>
      <c r="E8" s="128">
        <f t="shared" si="0"/>
        <v>1332</v>
      </c>
      <c r="F8" s="129">
        <f t="shared" si="1"/>
        <v>106</v>
      </c>
      <c r="G8" s="146">
        <v>1110</v>
      </c>
      <c r="H8" s="147">
        <v>322</v>
      </c>
      <c r="I8" s="147">
        <v>1616</v>
      </c>
      <c r="J8" s="132">
        <f t="shared" si="2"/>
        <v>1432</v>
      </c>
      <c r="K8" s="148">
        <f t="shared" si="3"/>
        <v>184</v>
      </c>
      <c r="L8" s="149">
        <v>1169</v>
      </c>
      <c r="M8" s="150">
        <v>340</v>
      </c>
      <c r="N8" s="150">
        <v>1635</v>
      </c>
      <c r="O8" s="136">
        <f t="shared" si="4"/>
        <v>1509</v>
      </c>
      <c r="P8" s="137">
        <f t="shared" si="5"/>
        <v>126</v>
      </c>
    </row>
    <row r="9" spans="1:21" x14ac:dyDescent="0.25">
      <c r="A9" s="19">
        <v>6</v>
      </c>
      <c r="B9" s="145">
        <v>974</v>
      </c>
      <c r="C9" s="145">
        <v>307</v>
      </c>
      <c r="D9" s="145">
        <v>1357</v>
      </c>
      <c r="E9" s="128">
        <f t="shared" si="0"/>
        <v>1281</v>
      </c>
      <c r="F9" s="129">
        <f t="shared" si="1"/>
        <v>76</v>
      </c>
      <c r="G9" s="146">
        <v>1022</v>
      </c>
      <c r="H9" s="147">
        <v>298</v>
      </c>
      <c r="I9" s="147">
        <v>1382</v>
      </c>
      <c r="J9" s="132">
        <f t="shared" si="2"/>
        <v>1320</v>
      </c>
      <c r="K9" s="148">
        <f t="shared" si="3"/>
        <v>62</v>
      </c>
      <c r="L9" s="149">
        <v>1065</v>
      </c>
      <c r="M9" s="150">
        <v>313</v>
      </c>
      <c r="N9" s="150">
        <v>1457</v>
      </c>
      <c r="O9" s="136">
        <f t="shared" si="4"/>
        <v>1378</v>
      </c>
      <c r="P9" s="137">
        <f t="shared" si="5"/>
        <v>79</v>
      </c>
    </row>
    <row r="10" spans="1:21" x14ac:dyDescent="0.25">
      <c r="A10" s="19">
        <v>7</v>
      </c>
      <c r="B10" s="145">
        <v>1024</v>
      </c>
      <c r="C10" s="145">
        <v>297</v>
      </c>
      <c r="D10" s="145">
        <v>1459</v>
      </c>
      <c r="E10" s="128">
        <f t="shared" si="0"/>
        <v>1321</v>
      </c>
      <c r="F10" s="129">
        <f t="shared" si="1"/>
        <v>138</v>
      </c>
      <c r="G10" s="146">
        <v>1020</v>
      </c>
      <c r="H10" s="147">
        <v>308</v>
      </c>
      <c r="I10" s="147">
        <v>1380</v>
      </c>
      <c r="J10" s="132">
        <f t="shared" si="2"/>
        <v>1328</v>
      </c>
      <c r="K10" s="148">
        <f t="shared" si="3"/>
        <v>52</v>
      </c>
      <c r="L10" s="149">
        <v>1069</v>
      </c>
      <c r="M10" s="150">
        <v>304</v>
      </c>
      <c r="N10" s="150">
        <v>1460</v>
      </c>
      <c r="O10" s="136">
        <f t="shared" si="4"/>
        <v>1373</v>
      </c>
      <c r="P10" s="137">
        <f t="shared" si="5"/>
        <v>87</v>
      </c>
    </row>
    <row r="11" spans="1:21" x14ac:dyDescent="0.25">
      <c r="A11" s="19">
        <v>8</v>
      </c>
      <c r="B11" s="145">
        <v>1027</v>
      </c>
      <c r="C11" s="145">
        <v>334</v>
      </c>
      <c r="D11" s="145">
        <v>1460</v>
      </c>
      <c r="E11" s="128">
        <f t="shared" si="0"/>
        <v>1361</v>
      </c>
      <c r="F11" s="129">
        <f t="shared" si="1"/>
        <v>99</v>
      </c>
      <c r="G11" s="146">
        <v>1040</v>
      </c>
      <c r="H11" s="147">
        <v>314</v>
      </c>
      <c r="I11" s="147">
        <v>1381</v>
      </c>
      <c r="J11" s="132">
        <f t="shared" si="2"/>
        <v>1354</v>
      </c>
      <c r="K11" s="148">
        <f t="shared" si="3"/>
        <v>27</v>
      </c>
      <c r="L11" s="149">
        <v>1063</v>
      </c>
      <c r="M11" s="150">
        <v>297</v>
      </c>
      <c r="N11" s="150">
        <v>1477</v>
      </c>
      <c r="O11" s="136">
        <f t="shared" si="4"/>
        <v>1360</v>
      </c>
      <c r="P11" s="137">
        <f t="shared" si="5"/>
        <v>117</v>
      </c>
    </row>
    <row r="12" spans="1:21" x14ac:dyDescent="0.25">
      <c r="A12" s="19">
        <v>9</v>
      </c>
      <c r="B12" s="145">
        <v>984</v>
      </c>
      <c r="C12" s="145">
        <v>306</v>
      </c>
      <c r="D12" s="145">
        <v>1321</v>
      </c>
      <c r="E12" s="128">
        <f t="shared" si="0"/>
        <v>1290</v>
      </c>
      <c r="F12" s="129">
        <f t="shared" si="1"/>
        <v>31</v>
      </c>
      <c r="G12" s="146">
        <v>1003</v>
      </c>
      <c r="H12" s="147">
        <v>316</v>
      </c>
      <c r="I12" s="147">
        <v>1461</v>
      </c>
      <c r="J12" s="132">
        <f t="shared" si="2"/>
        <v>1319</v>
      </c>
      <c r="K12" s="148">
        <f t="shared" si="3"/>
        <v>142</v>
      </c>
      <c r="L12" s="149">
        <v>1045</v>
      </c>
      <c r="M12" s="150">
        <v>308</v>
      </c>
      <c r="N12" s="150">
        <v>1470</v>
      </c>
      <c r="O12" s="136">
        <f t="shared" si="4"/>
        <v>1353</v>
      </c>
      <c r="P12" s="137">
        <f t="shared" si="5"/>
        <v>117</v>
      </c>
      <c r="U12" s="56"/>
    </row>
    <row r="13" spans="1:21" x14ac:dyDescent="0.25">
      <c r="A13" s="19">
        <v>10</v>
      </c>
      <c r="B13" s="145">
        <v>1008</v>
      </c>
      <c r="C13" s="145">
        <v>290</v>
      </c>
      <c r="D13" s="145">
        <v>1355</v>
      </c>
      <c r="E13" s="128">
        <f t="shared" si="0"/>
        <v>1298</v>
      </c>
      <c r="F13" s="129">
        <f t="shared" si="1"/>
        <v>57</v>
      </c>
      <c r="G13" s="146">
        <v>1007</v>
      </c>
      <c r="H13" s="147">
        <v>297</v>
      </c>
      <c r="I13" s="147">
        <v>1449</v>
      </c>
      <c r="J13" s="132">
        <f t="shared" si="2"/>
        <v>1304</v>
      </c>
      <c r="K13" s="148">
        <f t="shared" si="3"/>
        <v>145</v>
      </c>
      <c r="L13" s="149">
        <v>1068</v>
      </c>
      <c r="M13" s="150">
        <v>313</v>
      </c>
      <c r="N13" s="150">
        <v>1450</v>
      </c>
      <c r="O13" s="136">
        <f t="shared" si="4"/>
        <v>1381</v>
      </c>
      <c r="P13" s="137">
        <f t="shared" si="5"/>
        <v>69</v>
      </c>
      <c r="U13" s="56"/>
    </row>
    <row r="14" spans="1:21" x14ac:dyDescent="0.25">
      <c r="A14" s="19">
        <v>11</v>
      </c>
      <c r="B14" s="145">
        <v>1015</v>
      </c>
      <c r="C14" s="145">
        <v>294</v>
      </c>
      <c r="D14" s="145">
        <v>1408</v>
      </c>
      <c r="E14" s="128">
        <f t="shared" si="0"/>
        <v>1309</v>
      </c>
      <c r="F14" s="129">
        <f t="shared" si="1"/>
        <v>99</v>
      </c>
      <c r="G14" s="146">
        <v>1023</v>
      </c>
      <c r="H14" s="147">
        <v>300</v>
      </c>
      <c r="I14" s="147">
        <v>1454</v>
      </c>
      <c r="J14" s="132">
        <f t="shared" si="2"/>
        <v>1323</v>
      </c>
      <c r="K14" s="148">
        <f t="shared" si="3"/>
        <v>131</v>
      </c>
      <c r="L14" s="149">
        <v>1063</v>
      </c>
      <c r="M14" s="150">
        <v>318</v>
      </c>
      <c r="N14" s="150">
        <v>1521</v>
      </c>
      <c r="O14" s="136">
        <f t="shared" si="4"/>
        <v>1381</v>
      </c>
      <c r="P14" s="137">
        <f t="shared" si="5"/>
        <v>140</v>
      </c>
    </row>
    <row r="15" spans="1:21" x14ac:dyDescent="0.25">
      <c r="A15" s="19">
        <v>12</v>
      </c>
      <c r="B15" s="145">
        <v>1029</v>
      </c>
      <c r="C15" s="145">
        <v>250</v>
      </c>
      <c r="D15" s="145">
        <v>1351</v>
      </c>
      <c r="E15" s="128">
        <f t="shared" si="0"/>
        <v>1279</v>
      </c>
      <c r="F15" s="129">
        <f t="shared" si="1"/>
        <v>72</v>
      </c>
      <c r="G15" s="146">
        <v>1086</v>
      </c>
      <c r="H15" s="147">
        <v>332</v>
      </c>
      <c r="I15" s="147">
        <v>1606</v>
      </c>
      <c r="J15" s="132">
        <f t="shared" si="2"/>
        <v>1418</v>
      </c>
      <c r="K15" s="148">
        <f t="shared" si="3"/>
        <v>188</v>
      </c>
      <c r="L15" s="149">
        <v>1176</v>
      </c>
      <c r="M15" s="150">
        <v>375</v>
      </c>
      <c r="N15" s="150">
        <v>1653</v>
      </c>
      <c r="O15" s="136">
        <f t="shared" si="4"/>
        <v>1551</v>
      </c>
      <c r="P15" s="137">
        <f t="shared" si="5"/>
        <v>102</v>
      </c>
    </row>
    <row r="16" spans="1:21" x14ac:dyDescent="0.25">
      <c r="A16" s="19">
        <v>13</v>
      </c>
      <c r="B16" s="145">
        <v>1018</v>
      </c>
      <c r="C16" s="145">
        <v>294</v>
      </c>
      <c r="D16" s="145">
        <v>1451</v>
      </c>
      <c r="E16" s="128">
        <f t="shared" si="0"/>
        <v>1312</v>
      </c>
      <c r="F16" s="129">
        <f t="shared" si="1"/>
        <v>139</v>
      </c>
      <c r="G16" s="146">
        <v>1025</v>
      </c>
      <c r="H16" s="147">
        <v>318</v>
      </c>
      <c r="I16" s="147">
        <v>1395</v>
      </c>
      <c r="J16" s="132">
        <f t="shared" si="2"/>
        <v>1343</v>
      </c>
      <c r="K16" s="148">
        <f t="shared" si="3"/>
        <v>52</v>
      </c>
      <c r="L16" s="149">
        <v>1046</v>
      </c>
      <c r="M16" s="150">
        <v>331</v>
      </c>
      <c r="N16" s="150">
        <v>1516</v>
      </c>
      <c r="O16" s="136">
        <f t="shared" si="4"/>
        <v>1377</v>
      </c>
      <c r="P16" s="137">
        <f t="shared" si="5"/>
        <v>139</v>
      </c>
    </row>
    <row r="17" spans="1:16" x14ac:dyDescent="0.25">
      <c r="A17" s="19">
        <v>14</v>
      </c>
      <c r="B17" s="145">
        <v>1047</v>
      </c>
      <c r="C17" s="145">
        <v>301</v>
      </c>
      <c r="D17" s="145">
        <v>1488</v>
      </c>
      <c r="E17" s="128">
        <f t="shared" si="0"/>
        <v>1348</v>
      </c>
      <c r="F17" s="129">
        <f t="shared" si="1"/>
        <v>140</v>
      </c>
      <c r="G17" s="146">
        <v>1010</v>
      </c>
      <c r="H17" s="147">
        <v>314</v>
      </c>
      <c r="I17" s="147">
        <v>1418</v>
      </c>
      <c r="J17" s="132">
        <f t="shared" si="2"/>
        <v>1324</v>
      </c>
      <c r="K17" s="148">
        <f t="shared" si="3"/>
        <v>94</v>
      </c>
      <c r="L17" s="149">
        <v>1072</v>
      </c>
      <c r="M17" s="150">
        <v>303</v>
      </c>
      <c r="N17" s="150">
        <v>1422</v>
      </c>
      <c r="O17" s="136">
        <f t="shared" si="4"/>
        <v>1375</v>
      </c>
      <c r="P17" s="137">
        <f t="shared" si="5"/>
        <v>47</v>
      </c>
    </row>
    <row r="18" spans="1:16" x14ac:dyDescent="0.25">
      <c r="A18" s="19">
        <v>15</v>
      </c>
      <c r="B18" s="145">
        <v>1096</v>
      </c>
      <c r="C18" s="145">
        <v>339</v>
      </c>
      <c r="D18" s="145">
        <v>1573</v>
      </c>
      <c r="E18" s="128">
        <f t="shared" si="0"/>
        <v>1435</v>
      </c>
      <c r="F18" s="129">
        <f t="shared" si="1"/>
        <v>138</v>
      </c>
      <c r="G18" s="146">
        <v>1007</v>
      </c>
      <c r="H18" s="147">
        <v>306</v>
      </c>
      <c r="I18" s="147">
        <v>1453</v>
      </c>
      <c r="J18" s="132">
        <f t="shared" si="2"/>
        <v>1313</v>
      </c>
      <c r="K18" s="148">
        <f t="shared" si="3"/>
        <v>140</v>
      </c>
      <c r="L18" s="149">
        <v>1076</v>
      </c>
      <c r="M18" s="150">
        <v>325</v>
      </c>
      <c r="N18" s="150">
        <v>1496</v>
      </c>
      <c r="O18" s="136">
        <f t="shared" si="4"/>
        <v>1401</v>
      </c>
      <c r="P18" s="137">
        <f t="shared" si="5"/>
        <v>95</v>
      </c>
    </row>
    <row r="19" spans="1:16" x14ac:dyDescent="0.25">
      <c r="A19" s="19">
        <v>16</v>
      </c>
      <c r="B19" s="145">
        <v>979</v>
      </c>
      <c r="C19" s="145">
        <v>305</v>
      </c>
      <c r="D19" s="145">
        <v>1328</v>
      </c>
      <c r="E19" s="128">
        <f t="shared" si="0"/>
        <v>1284</v>
      </c>
      <c r="F19" s="129">
        <f t="shared" si="1"/>
        <v>44</v>
      </c>
      <c r="G19" s="146">
        <v>1009</v>
      </c>
      <c r="H19" s="147">
        <v>309</v>
      </c>
      <c r="I19" s="147">
        <v>1459</v>
      </c>
      <c r="J19" s="132">
        <f t="shared" si="2"/>
        <v>1318</v>
      </c>
      <c r="K19" s="148">
        <f t="shared" si="3"/>
        <v>141</v>
      </c>
      <c r="L19" s="149">
        <v>1038</v>
      </c>
      <c r="M19" s="150">
        <v>319</v>
      </c>
      <c r="N19" s="150">
        <v>1537</v>
      </c>
      <c r="O19" s="136">
        <f t="shared" si="4"/>
        <v>1357</v>
      </c>
      <c r="P19" s="137">
        <f t="shared" si="5"/>
        <v>180</v>
      </c>
    </row>
    <row r="20" spans="1:16" x14ac:dyDescent="0.25">
      <c r="A20" s="19">
        <v>17</v>
      </c>
      <c r="B20" s="145">
        <v>953</v>
      </c>
      <c r="C20" s="145">
        <v>273</v>
      </c>
      <c r="D20" s="145">
        <v>1314</v>
      </c>
      <c r="E20" s="128">
        <f t="shared" si="0"/>
        <v>1226</v>
      </c>
      <c r="F20" s="129">
        <f t="shared" si="1"/>
        <v>88</v>
      </c>
      <c r="G20" s="146">
        <v>1011</v>
      </c>
      <c r="H20" s="147">
        <v>300</v>
      </c>
      <c r="I20" s="147">
        <v>1506</v>
      </c>
      <c r="J20" s="132">
        <f t="shared" si="2"/>
        <v>1311</v>
      </c>
      <c r="K20" s="148">
        <f t="shared" si="3"/>
        <v>195</v>
      </c>
      <c r="L20" s="149">
        <v>1038</v>
      </c>
      <c r="M20" s="150">
        <v>337</v>
      </c>
      <c r="N20" s="150">
        <v>1499</v>
      </c>
      <c r="O20" s="136">
        <f t="shared" si="4"/>
        <v>1375</v>
      </c>
      <c r="P20" s="137">
        <f t="shared" si="5"/>
        <v>124</v>
      </c>
    </row>
    <row r="21" spans="1:16" x14ac:dyDescent="0.25">
      <c r="A21" s="19">
        <v>18</v>
      </c>
      <c r="B21" s="145">
        <v>983</v>
      </c>
      <c r="C21" s="145">
        <v>294</v>
      </c>
      <c r="D21" s="145">
        <v>1348</v>
      </c>
      <c r="E21" s="128">
        <f t="shared" si="0"/>
        <v>1277</v>
      </c>
      <c r="F21" s="129">
        <f t="shared" si="1"/>
        <v>71</v>
      </c>
      <c r="G21" s="146">
        <v>1022</v>
      </c>
      <c r="H21" s="147">
        <v>307</v>
      </c>
      <c r="I21" s="147">
        <v>1419</v>
      </c>
      <c r="J21" s="132">
        <f t="shared" si="2"/>
        <v>1329</v>
      </c>
      <c r="K21" s="148">
        <f t="shared" si="3"/>
        <v>90</v>
      </c>
      <c r="L21" s="149">
        <v>1034</v>
      </c>
      <c r="M21" s="150">
        <v>342</v>
      </c>
      <c r="N21" s="150">
        <v>1515</v>
      </c>
      <c r="O21" s="136">
        <f t="shared" si="4"/>
        <v>1376</v>
      </c>
      <c r="P21" s="137">
        <f t="shared" si="5"/>
        <v>139</v>
      </c>
    </row>
    <row r="22" spans="1:16" x14ac:dyDescent="0.25">
      <c r="A22" s="19">
        <v>19</v>
      </c>
      <c r="B22" s="145">
        <v>990</v>
      </c>
      <c r="C22" s="145">
        <v>296</v>
      </c>
      <c r="D22" s="145">
        <v>1412</v>
      </c>
      <c r="E22" s="128">
        <f t="shared" si="0"/>
        <v>1286</v>
      </c>
      <c r="F22" s="129">
        <f t="shared" si="1"/>
        <v>126</v>
      </c>
      <c r="G22" s="146">
        <v>1081</v>
      </c>
      <c r="H22" s="147">
        <v>330</v>
      </c>
      <c r="I22" s="147">
        <v>1599</v>
      </c>
      <c r="J22" s="132">
        <f t="shared" si="2"/>
        <v>1411</v>
      </c>
      <c r="K22" s="148">
        <f t="shared" si="3"/>
        <v>188</v>
      </c>
      <c r="L22" s="149">
        <v>1114</v>
      </c>
      <c r="M22" s="150">
        <v>362</v>
      </c>
      <c r="N22" s="150">
        <v>1613</v>
      </c>
      <c r="O22" s="136">
        <f t="shared" si="4"/>
        <v>1476</v>
      </c>
      <c r="P22" s="137">
        <f t="shared" si="5"/>
        <v>137</v>
      </c>
    </row>
    <row r="23" spans="1:16" x14ac:dyDescent="0.25">
      <c r="A23" s="19">
        <v>20</v>
      </c>
      <c r="B23" s="145">
        <v>981</v>
      </c>
      <c r="C23" s="145">
        <v>293</v>
      </c>
      <c r="D23" s="145">
        <v>1416</v>
      </c>
      <c r="E23" s="128">
        <f t="shared" si="0"/>
        <v>1274</v>
      </c>
      <c r="F23" s="129">
        <f t="shared" si="1"/>
        <v>142</v>
      </c>
      <c r="G23" s="146">
        <v>1092</v>
      </c>
      <c r="H23" s="147">
        <v>328</v>
      </c>
      <c r="I23" s="147">
        <v>1476</v>
      </c>
      <c r="J23" s="132">
        <f t="shared" si="2"/>
        <v>1420</v>
      </c>
      <c r="K23" s="148">
        <f t="shared" si="3"/>
        <v>56</v>
      </c>
      <c r="L23" s="149">
        <v>1044</v>
      </c>
      <c r="M23" s="150">
        <v>349</v>
      </c>
      <c r="N23" s="150">
        <v>1445</v>
      </c>
      <c r="O23" s="136">
        <f t="shared" si="4"/>
        <v>1393</v>
      </c>
      <c r="P23" s="137">
        <f t="shared" si="5"/>
        <v>52</v>
      </c>
    </row>
    <row r="24" spans="1:16" x14ac:dyDescent="0.25">
      <c r="A24" s="19">
        <v>21</v>
      </c>
      <c r="B24" s="145">
        <v>1018</v>
      </c>
      <c r="C24" s="145">
        <v>289</v>
      </c>
      <c r="D24" s="145">
        <v>1402</v>
      </c>
      <c r="E24" s="128">
        <f t="shared" si="0"/>
        <v>1307</v>
      </c>
      <c r="F24" s="129">
        <f t="shared" si="1"/>
        <v>95</v>
      </c>
      <c r="G24" s="146">
        <v>1020</v>
      </c>
      <c r="H24" s="147">
        <v>302</v>
      </c>
      <c r="I24" s="147">
        <v>1414</v>
      </c>
      <c r="J24" s="132">
        <f t="shared" si="2"/>
        <v>1322</v>
      </c>
      <c r="K24" s="148">
        <f t="shared" si="3"/>
        <v>92</v>
      </c>
      <c r="L24" s="149">
        <v>1066</v>
      </c>
      <c r="M24" s="150">
        <v>336</v>
      </c>
      <c r="N24" s="150">
        <v>1467</v>
      </c>
      <c r="O24" s="136">
        <f t="shared" si="4"/>
        <v>1402</v>
      </c>
      <c r="P24" s="137">
        <f t="shared" si="5"/>
        <v>65</v>
      </c>
    </row>
    <row r="25" spans="1:16" x14ac:dyDescent="0.25">
      <c r="A25" s="19">
        <v>22</v>
      </c>
      <c r="B25" s="145">
        <v>1077</v>
      </c>
      <c r="C25" s="145">
        <v>324</v>
      </c>
      <c r="D25" s="145">
        <v>1506</v>
      </c>
      <c r="E25" s="128">
        <f t="shared" si="0"/>
        <v>1401</v>
      </c>
      <c r="F25" s="129">
        <f t="shared" si="1"/>
        <v>105</v>
      </c>
      <c r="G25" s="146">
        <v>1031</v>
      </c>
      <c r="H25" s="147">
        <v>287</v>
      </c>
      <c r="I25" s="147">
        <v>1402</v>
      </c>
      <c r="J25" s="132">
        <f t="shared" si="2"/>
        <v>1318</v>
      </c>
      <c r="K25" s="148">
        <f t="shared" si="3"/>
        <v>84</v>
      </c>
      <c r="L25" s="149">
        <v>1068</v>
      </c>
      <c r="M25" s="150">
        <v>346</v>
      </c>
      <c r="N25" s="150">
        <v>1542</v>
      </c>
      <c r="O25" s="136">
        <f t="shared" si="4"/>
        <v>1414</v>
      </c>
      <c r="P25" s="137">
        <f t="shared" si="5"/>
        <v>128</v>
      </c>
    </row>
    <row r="26" spans="1:16" x14ac:dyDescent="0.25">
      <c r="A26" s="19">
        <v>23</v>
      </c>
      <c r="B26" s="145">
        <v>973</v>
      </c>
      <c r="C26" s="145">
        <v>293</v>
      </c>
      <c r="D26" s="145">
        <v>1291</v>
      </c>
      <c r="E26" s="128">
        <f t="shared" si="0"/>
        <v>1266</v>
      </c>
      <c r="F26" s="129">
        <f t="shared" si="1"/>
        <v>25</v>
      </c>
      <c r="G26" s="146">
        <v>1029</v>
      </c>
      <c r="H26" s="147">
        <v>298</v>
      </c>
      <c r="I26" s="147">
        <v>1431</v>
      </c>
      <c r="J26" s="132">
        <f t="shared" si="2"/>
        <v>1327</v>
      </c>
      <c r="K26" s="148">
        <f t="shared" si="3"/>
        <v>104</v>
      </c>
      <c r="L26" s="149">
        <v>1062</v>
      </c>
      <c r="M26" s="150">
        <v>352</v>
      </c>
      <c r="N26" s="150">
        <v>1549</v>
      </c>
      <c r="O26" s="136">
        <f t="shared" si="4"/>
        <v>1414</v>
      </c>
      <c r="P26" s="137">
        <f t="shared" si="5"/>
        <v>135</v>
      </c>
    </row>
    <row r="27" spans="1:16" x14ac:dyDescent="0.25">
      <c r="A27" s="19">
        <v>24</v>
      </c>
      <c r="B27" s="145">
        <v>968</v>
      </c>
      <c r="C27" s="145">
        <v>282</v>
      </c>
      <c r="D27" s="145">
        <v>1385</v>
      </c>
      <c r="E27" s="128">
        <f t="shared" si="0"/>
        <v>1250</v>
      </c>
      <c r="F27" s="129">
        <f t="shared" si="1"/>
        <v>135</v>
      </c>
      <c r="G27" s="146">
        <v>1039</v>
      </c>
      <c r="H27" s="147">
        <v>304</v>
      </c>
      <c r="I27" s="147">
        <v>1482</v>
      </c>
      <c r="J27" s="132">
        <f t="shared" si="2"/>
        <v>1343</v>
      </c>
      <c r="K27" s="148">
        <f t="shared" si="3"/>
        <v>139</v>
      </c>
      <c r="L27" s="149">
        <v>1046</v>
      </c>
      <c r="M27" s="150">
        <v>333</v>
      </c>
      <c r="N27" s="150">
        <v>1521</v>
      </c>
      <c r="O27" s="136">
        <f t="shared" si="4"/>
        <v>1379</v>
      </c>
      <c r="P27" s="137">
        <f t="shared" si="5"/>
        <v>142</v>
      </c>
    </row>
    <row r="28" spans="1:16" x14ac:dyDescent="0.25">
      <c r="A28" s="19">
        <v>25</v>
      </c>
      <c r="B28" s="145">
        <v>947</v>
      </c>
      <c r="C28" s="145">
        <v>281</v>
      </c>
      <c r="D28" s="145">
        <v>1336</v>
      </c>
      <c r="E28" s="128">
        <f t="shared" si="0"/>
        <v>1228</v>
      </c>
      <c r="F28" s="129">
        <f t="shared" si="1"/>
        <v>108</v>
      </c>
      <c r="G28" s="146">
        <v>1072</v>
      </c>
      <c r="H28" s="147">
        <v>320</v>
      </c>
      <c r="I28" s="147">
        <v>1502</v>
      </c>
      <c r="J28" s="132">
        <f t="shared" si="2"/>
        <v>1392</v>
      </c>
      <c r="K28" s="148">
        <f t="shared" si="3"/>
        <v>110</v>
      </c>
      <c r="L28" s="149">
        <v>1074</v>
      </c>
      <c r="M28" s="150">
        <v>344</v>
      </c>
      <c r="N28" s="150">
        <v>1541</v>
      </c>
      <c r="O28" s="136">
        <f t="shared" si="4"/>
        <v>1418</v>
      </c>
      <c r="P28" s="137">
        <f t="shared" si="5"/>
        <v>123</v>
      </c>
    </row>
    <row r="29" spans="1:16" x14ac:dyDescent="0.25">
      <c r="A29" s="19">
        <v>26</v>
      </c>
      <c r="B29" s="145">
        <v>961</v>
      </c>
      <c r="C29" s="145">
        <v>295</v>
      </c>
      <c r="D29" s="145">
        <v>1391</v>
      </c>
      <c r="E29" s="128">
        <f t="shared" si="0"/>
        <v>1256</v>
      </c>
      <c r="F29" s="129">
        <f t="shared" si="1"/>
        <v>135</v>
      </c>
      <c r="G29" s="146">
        <v>1150</v>
      </c>
      <c r="H29" s="147">
        <v>372</v>
      </c>
      <c r="I29" s="147">
        <v>1683</v>
      </c>
      <c r="J29" s="132">
        <f t="shared" si="2"/>
        <v>1522</v>
      </c>
      <c r="K29" s="148">
        <f t="shared" si="3"/>
        <v>161</v>
      </c>
      <c r="L29" s="149">
        <v>1131</v>
      </c>
      <c r="M29" s="150">
        <v>390</v>
      </c>
      <c r="N29" s="150">
        <v>1692</v>
      </c>
      <c r="O29" s="136">
        <f t="shared" si="4"/>
        <v>1521</v>
      </c>
      <c r="P29" s="137">
        <f t="shared" si="5"/>
        <v>171</v>
      </c>
    </row>
    <row r="30" spans="1:16" x14ac:dyDescent="0.25">
      <c r="A30" s="19">
        <v>27</v>
      </c>
      <c r="B30" s="145">
        <v>965</v>
      </c>
      <c r="C30" s="145">
        <v>287</v>
      </c>
      <c r="D30" s="145">
        <v>1391</v>
      </c>
      <c r="E30" s="128">
        <f t="shared" si="0"/>
        <v>1252</v>
      </c>
      <c r="F30" s="129">
        <f t="shared" si="1"/>
        <v>139</v>
      </c>
      <c r="G30" s="146">
        <v>1054</v>
      </c>
      <c r="H30" s="147">
        <v>358</v>
      </c>
      <c r="I30" s="147">
        <v>1456</v>
      </c>
      <c r="J30" s="132">
        <f t="shared" si="2"/>
        <v>1412</v>
      </c>
      <c r="K30" s="148">
        <f t="shared" si="3"/>
        <v>44</v>
      </c>
      <c r="L30" s="149">
        <v>1003</v>
      </c>
      <c r="M30" s="150">
        <v>356</v>
      </c>
      <c r="N30" s="150">
        <v>1403</v>
      </c>
      <c r="O30" s="136">
        <f t="shared" si="4"/>
        <v>1359</v>
      </c>
      <c r="P30" s="137">
        <f t="shared" si="5"/>
        <v>44</v>
      </c>
    </row>
    <row r="31" spans="1:16" x14ac:dyDescent="0.25">
      <c r="A31" s="19">
        <v>28</v>
      </c>
      <c r="B31" s="145">
        <v>983</v>
      </c>
      <c r="C31" s="145">
        <v>303</v>
      </c>
      <c r="D31" s="145">
        <v>1363</v>
      </c>
      <c r="E31" s="128">
        <f t="shared" si="0"/>
        <v>1286</v>
      </c>
      <c r="F31" s="129">
        <f t="shared" si="1"/>
        <v>77</v>
      </c>
      <c r="G31" s="146">
        <v>1052</v>
      </c>
      <c r="H31" s="147">
        <v>304</v>
      </c>
      <c r="I31" s="147">
        <v>1437</v>
      </c>
      <c r="J31" s="132">
        <f t="shared" si="2"/>
        <v>1356</v>
      </c>
      <c r="K31" s="148">
        <f t="shared" si="3"/>
        <v>81</v>
      </c>
      <c r="L31" s="149">
        <v>1008</v>
      </c>
      <c r="M31" s="150">
        <v>375</v>
      </c>
      <c r="N31" s="150">
        <v>1472</v>
      </c>
      <c r="O31" s="136">
        <f t="shared" si="4"/>
        <v>1383</v>
      </c>
      <c r="P31" s="137">
        <f t="shared" si="5"/>
        <v>89</v>
      </c>
    </row>
    <row r="32" spans="1:16" x14ac:dyDescent="0.25">
      <c r="A32" s="19">
        <v>29</v>
      </c>
      <c r="B32" s="145">
        <v>1050</v>
      </c>
      <c r="C32" s="145">
        <v>323</v>
      </c>
      <c r="D32" s="145">
        <v>1486</v>
      </c>
      <c r="E32" s="128">
        <f t="shared" si="0"/>
        <v>1373</v>
      </c>
      <c r="F32" s="129">
        <f t="shared" si="1"/>
        <v>113</v>
      </c>
      <c r="G32" s="146"/>
      <c r="H32" s="147"/>
      <c r="I32" s="147"/>
      <c r="J32" s="132"/>
      <c r="K32" s="148"/>
      <c r="L32" s="149">
        <v>998</v>
      </c>
      <c r="M32" s="150">
        <v>363</v>
      </c>
      <c r="N32" s="150">
        <v>1478</v>
      </c>
      <c r="O32" s="136">
        <f t="shared" si="4"/>
        <v>1361</v>
      </c>
      <c r="P32" s="137">
        <f t="shared" si="5"/>
        <v>117</v>
      </c>
    </row>
    <row r="33" spans="1:16" x14ac:dyDescent="0.25">
      <c r="A33" s="19">
        <v>30</v>
      </c>
      <c r="B33" s="145">
        <v>971</v>
      </c>
      <c r="C33" s="145">
        <v>291</v>
      </c>
      <c r="D33" s="145">
        <v>1269</v>
      </c>
      <c r="E33" s="128">
        <f t="shared" si="0"/>
        <v>1262</v>
      </c>
      <c r="F33" s="129">
        <f t="shared" si="1"/>
        <v>7</v>
      </c>
      <c r="G33" s="146"/>
      <c r="H33" s="147"/>
      <c r="I33" s="147"/>
      <c r="J33" s="132" t="s">
        <v>8</v>
      </c>
      <c r="K33" s="148" t="s">
        <v>8</v>
      </c>
      <c r="L33" s="149">
        <v>1046</v>
      </c>
      <c r="M33" s="150">
        <v>343</v>
      </c>
      <c r="N33" s="150">
        <v>1439</v>
      </c>
      <c r="O33" s="136">
        <f t="shared" si="4"/>
        <v>1389</v>
      </c>
      <c r="P33" s="137">
        <f t="shared" si="5"/>
        <v>50</v>
      </c>
    </row>
    <row r="34" spans="1:16" x14ac:dyDescent="0.25">
      <c r="A34" s="19">
        <v>31</v>
      </c>
      <c r="B34" s="145">
        <v>1012</v>
      </c>
      <c r="C34" s="145">
        <v>288</v>
      </c>
      <c r="D34" s="145">
        <v>1338</v>
      </c>
      <c r="E34" s="128">
        <f t="shared" si="0"/>
        <v>1300</v>
      </c>
      <c r="F34" s="129">
        <f t="shared" si="1"/>
        <v>38</v>
      </c>
      <c r="G34" s="146"/>
      <c r="H34" s="147"/>
      <c r="I34" s="147"/>
      <c r="J34" s="132" t="s">
        <v>8</v>
      </c>
      <c r="K34" s="148" t="s">
        <v>8</v>
      </c>
      <c r="L34" s="149">
        <v>1064</v>
      </c>
      <c r="M34" s="150">
        <v>335</v>
      </c>
      <c r="N34" s="150">
        <v>1563</v>
      </c>
      <c r="O34" s="136">
        <f t="shared" si="4"/>
        <v>1399</v>
      </c>
      <c r="P34" s="137">
        <f t="shared" si="5"/>
        <v>164</v>
      </c>
    </row>
    <row r="35" spans="1:16" ht="15.75" thickBot="1" x14ac:dyDescent="0.3">
      <c r="A35" s="3" t="s">
        <v>2</v>
      </c>
      <c r="B35" s="69">
        <f>SUM(B4:B34)</f>
        <v>30966</v>
      </c>
      <c r="C35" s="70">
        <f t="shared" ref="C35:P35" si="6">SUM(C4:C34)</f>
        <v>9256</v>
      </c>
      <c r="D35" s="70">
        <f t="shared" si="6"/>
        <v>43116</v>
      </c>
      <c r="E35" s="70">
        <f t="shared" si="6"/>
        <v>40222</v>
      </c>
      <c r="F35" s="78">
        <f t="shared" si="6"/>
        <v>2894</v>
      </c>
      <c r="G35" s="72">
        <f t="shared" si="6"/>
        <v>28993</v>
      </c>
      <c r="H35" s="73">
        <f t="shared" si="6"/>
        <v>8698</v>
      </c>
      <c r="I35" s="73">
        <f t="shared" si="6"/>
        <v>40867</v>
      </c>
      <c r="J35" s="73">
        <f t="shared" si="6"/>
        <v>37691</v>
      </c>
      <c r="K35" s="79">
        <f t="shared" si="6"/>
        <v>3176</v>
      </c>
      <c r="L35" s="75">
        <f t="shared" si="6"/>
        <v>33012</v>
      </c>
      <c r="M35" s="76">
        <f t="shared" si="6"/>
        <v>10321</v>
      </c>
      <c r="N35" s="76">
        <f t="shared" si="6"/>
        <v>46843</v>
      </c>
      <c r="O35" s="76">
        <f t="shared" si="6"/>
        <v>43333</v>
      </c>
      <c r="P35" s="77">
        <f t="shared" si="6"/>
        <v>3510</v>
      </c>
    </row>
    <row r="36" spans="1:16" x14ac:dyDescent="0.25"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x14ac:dyDescent="0.25">
      <c r="D37" s="55"/>
      <c r="L37" s="48"/>
      <c r="M37" s="48"/>
      <c r="N37" s="48"/>
    </row>
    <row r="38" spans="1:16" ht="15.75" thickBot="1" x14ac:dyDescent="0.3">
      <c r="B38" s="223" t="s">
        <v>56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ht="15.75" thickBot="1" x14ac:dyDescent="0.3">
      <c r="B39" s="214" t="s">
        <v>38</v>
      </c>
      <c r="C39" s="215"/>
      <c r="D39" s="215"/>
      <c r="E39" s="215"/>
      <c r="F39" s="215"/>
      <c r="G39" s="217" t="s">
        <v>12</v>
      </c>
      <c r="H39" s="218"/>
      <c r="I39" s="218"/>
      <c r="J39" s="218"/>
      <c r="K39" s="219"/>
      <c r="L39" s="220" t="s">
        <v>39</v>
      </c>
      <c r="M39" s="221"/>
      <c r="N39" s="221"/>
      <c r="O39" s="221"/>
      <c r="P39" s="222"/>
    </row>
    <row r="40" spans="1:16" ht="75" x14ac:dyDescent="0.25">
      <c r="A40" s="60" t="s">
        <v>1</v>
      </c>
      <c r="B40" s="120" t="s">
        <v>27</v>
      </c>
      <c r="C40" s="12" t="s">
        <v>28</v>
      </c>
      <c r="D40" s="12" t="s">
        <v>29</v>
      </c>
      <c r="E40" s="12" t="s">
        <v>30</v>
      </c>
      <c r="F40" s="57" t="s">
        <v>23</v>
      </c>
      <c r="G40" s="13" t="s">
        <v>31</v>
      </c>
      <c r="H40" s="14" t="s">
        <v>32</v>
      </c>
      <c r="I40" s="14" t="s">
        <v>33</v>
      </c>
      <c r="J40" s="14" t="s">
        <v>34</v>
      </c>
      <c r="K40" s="15" t="s">
        <v>23</v>
      </c>
      <c r="L40" s="16" t="s">
        <v>31</v>
      </c>
      <c r="M40" s="17" t="s">
        <v>32</v>
      </c>
      <c r="N40" s="17" t="s">
        <v>33</v>
      </c>
      <c r="O40" s="17" t="s">
        <v>34</v>
      </c>
      <c r="P40" s="18" t="s">
        <v>23</v>
      </c>
    </row>
    <row r="41" spans="1:16" x14ac:dyDescent="0.25">
      <c r="A41" s="59">
        <v>1</v>
      </c>
      <c r="B41" s="126">
        <v>1068</v>
      </c>
      <c r="C41" s="127">
        <v>356</v>
      </c>
      <c r="D41" s="127">
        <v>1503</v>
      </c>
      <c r="E41" s="128">
        <f>B41+C41</f>
        <v>1424</v>
      </c>
      <c r="F41" s="129">
        <f>D41-E41</f>
        <v>79</v>
      </c>
      <c r="G41" s="130">
        <v>1021</v>
      </c>
      <c r="H41" s="131">
        <v>355</v>
      </c>
      <c r="I41" s="131">
        <v>1443</v>
      </c>
      <c r="J41" s="132">
        <f>G41+H41</f>
        <v>1376</v>
      </c>
      <c r="K41" s="133">
        <f>I41-J41</f>
        <v>67</v>
      </c>
      <c r="L41" s="134">
        <v>996</v>
      </c>
      <c r="M41" s="135">
        <v>303</v>
      </c>
      <c r="N41" s="135">
        <v>1421</v>
      </c>
      <c r="O41" s="136">
        <f>L41+M41</f>
        <v>1299</v>
      </c>
      <c r="P41" s="137">
        <f>N41-O41</f>
        <v>122</v>
      </c>
    </row>
    <row r="42" spans="1:16" x14ac:dyDescent="0.25">
      <c r="A42" s="59">
        <v>2</v>
      </c>
      <c r="B42" s="126">
        <v>1135</v>
      </c>
      <c r="C42" s="127">
        <v>382</v>
      </c>
      <c r="D42" s="127">
        <v>1723</v>
      </c>
      <c r="E42" s="128">
        <f t="shared" ref="E42:E70" si="7">B42+C42</f>
        <v>1517</v>
      </c>
      <c r="F42" s="129">
        <f t="shared" ref="F42:F70" si="8">D42-E42</f>
        <v>206</v>
      </c>
      <c r="G42" s="130">
        <v>1131</v>
      </c>
      <c r="H42" s="131">
        <v>428</v>
      </c>
      <c r="I42" s="131">
        <v>1638</v>
      </c>
      <c r="J42" s="132">
        <f t="shared" ref="J42:J71" si="9">G42+H42</f>
        <v>1559</v>
      </c>
      <c r="K42" s="133">
        <f t="shared" ref="K42:K71" si="10">I42-J42</f>
        <v>79</v>
      </c>
      <c r="L42" s="134">
        <v>1049</v>
      </c>
      <c r="M42" s="135">
        <v>319</v>
      </c>
      <c r="N42" s="135">
        <v>1460</v>
      </c>
      <c r="O42" s="136">
        <f t="shared" ref="O42:O70" si="11">L42+M42</f>
        <v>1368</v>
      </c>
      <c r="P42" s="137">
        <f t="shared" ref="P42:P70" si="12">N42-O42</f>
        <v>92</v>
      </c>
    </row>
    <row r="43" spans="1:16" x14ac:dyDescent="0.25">
      <c r="A43" s="59">
        <v>3</v>
      </c>
      <c r="B43" s="126">
        <v>1038</v>
      </c>
      <c r="C43" s="127">
        <v>354</v>
      </c>
      <c r="D43" s="127">
        <v>1418</v>
      </c>
      <c r="E43" s="128">
        <f t="shared" si="7"/>
        <v>1392</v>
      </c>
      <c r="F43" s="129">
        <f t="shared" si="8"/>
        <v>26</v>
      </c>
      <c r="G43" s="130">
        <v>1090</v>
      </c>
      <c r="H43" s="131">
        <v>376</v>
      </c>
      <c r="I43" s="131">
        <v>1554</v>
      </c>
      <c r="J43" s="132">
        <f t="shared" si="9"/>
        <v>1466</v>
      </c>
      <c r="K43" s="133">
        <f t="shared" si="10"/>
        <v>88</v>
      </c>
      <c r="L43" s="134">
        <v>1095</v>
      </c>
      <c r="M43" s="135">
        <v>371</v>
      </c>
      <c r="N43" s="135">
        <v>1576</v>
      </c>
      <c r="O43" s="136">
        <f t="shared" si="11"/>
        <v>1466</v>
      </c>
      <c r="P43" s="137">
        <f t="shared" si="12"/>
        <v>110</v>
      </c>
    </row>
    <row r="44" spans="1:16" x14ac:dyDescent="0.25">
      <c r="A44" s="59">
        <v>4</v>
      </c>
      <c r="B44" s="126">
        <v>1016</v>
      </c>
      <c r="C44" s="127">
        <v>336</v>
      </c>
      <c r="D44" s="127">
        <v>1388</v>
      </c>
      <c r="E44" s="128">
        <f t="shared" si="7"/>
        <v>1352</v>
      </c>
      <c r="F44" s="129">
        <f t="shared" si="8"/>
        <v>36</v>
      </c>
      <c r="G44" s="130">
        <v>1220</v>
      </c>
      <c r="H44" s="131">
        <v>428</v>
      </c>
      <c r="I44" s="131">
        <v>1700</v>
      </c>
      <c r="J44" s="132">
        <f t="shared" si="9"/>
        <v>1648</v>
      </c>
      <c r="K44" s="133">
        <f t="shared" si="10"/>
        <v>52</v>
      </c>
      <c r="L44" s="134">
        <v>1159</v>
      </c>
      <c r="M44" s="135">
        <v>397</v>
      </c>
      <c r="N44" s="135">
        <v>1720</v>
      </c>
      <c r="O44" s="136">
        <f t="shared" si="11"/>
        <v>1556</v>
      </c>
      <c r="P44" s="137">
        <f t="shared" si="12"/>
        <v>164</v>
      </c>
    </row>
    <row r="45" spans="1:16" x14ac:dyDescent="0.25">
      <c r="A45" s="59">
        <v>5</v>
      </c>
      <c r="B45" s="126">
        <v>1017</v>
      </c>
      <c r="C45" s="127">
        <v>365</v>
      </c>
      <c r="D45" s="127">
        <v>1478</v>
      </c>
      <c r="E45" s="128">
        <f t="shared" si="7"/>
        <v>1382</v>
      </c>
      <c r="F45" s="129">
        <f t="shared" si="8"/>
        <v>96</v>
      </c>
      <c r="G45" s="130">
        <v>1087</v>
      </c>
      <c r="H45" s="131">
        <v>410</v>
      </c>
      <c r="I45" s="131">
        <v>1618</v>
      </c>
      <c r="J45" s="132">
        <f t="shared" si="9"/>
        <v>1497</v>
      </c>
      <c r="K45" s="133">
        <f t="shared" si="10"/>
        <v>121</v>
      </c>
      <c r="L45" s="134">
        <v>1050</v>
      </c>
      <c r="M45" s="135">
        <v>385</v>
      </c>
      <c r="N45" s="135">
        <v>1459</v>
      </c>
      <c r="O45" s="136">
        <f t="shared" si="11"/>
        <v>1435</v>
      </c>
      <c r="P45" s="137">
        <f t="shared" si="12"/>
        <v>24</v>
      </c>
    </row>
    <row r="46" spans="1:16" x14ac:dyDescent="0.25">
      <c r="A46" s="59">
        <v>6</v>
      </c>
      <c r="B46" s="126">
        <v>1009</v>
      </c>
      <c r="C46" s="127">
        <v>352</v>
      </c>
      <c r="D46" s="127">
        <v>1497</v>
      </c>
      <c r="E46" s="128">
        <f t="shared" si="7"/>
        <v>1361</v>
      </c>
      <c r="F46" s="129">
        <f t="shared" si="8"/>
        <v>136</v>
      </c>
      <c r="G46" s="130">
        <v>1120</v>
      </c>
      <c r="H46" s="131">
        <v>401</v>
      </c>
      <c r="I46" s="131">
        <v>1606</v>
      </c>
      <c r="J46" s="132">
        <f t="shared" si="9"/>
        <v>1521</v>
      </c>
      <c r="K46" s="133">
        <f t="shared" si="10"/>
        <v>85</v>
      </c>
      <c r="L46" s="134">
        <v>1099</v>
      </c>
      <c r="M46" s="135">
        <v>376</v>
      </c>
      <c r="N46" s="135">
        <v>1547</v>
      </c>
      <c r="O46" s="136">
        <f t="shared" si="11"/>
        <v>1475</v>
      </c>
      <c r="P46" s="137">
        <f t="shared" si="12"/>
        <v>72</v>
      </c>
    </row>
    <row r="47" spans="1:16" x14ac:dyDescent="0.25">
      <c r="A47" s="59">
        <v>7</v>
      </c>
      <c r="B47" s="126">
        <v>1172</v>
      </c>
      <c r="C47" s="127">
        <v>368</v>
      </c>
      <c r="D47" s="127">
        <v>1652</v>
      </c>
      <c r="E47" s="128">
        <f t="shared" si="7"/>
        <v>1540</v>
      </c>
      <c r="F47" s="129">
        <f t="shared" si="8"/>
        <v>112</v>
      </c>
      <c r="G47" s="130">
        <v>1203</v>
      </c>
      <c r="H47" s="131">
        <v>419</v>
      </c>
      <c r="I47" s="131">
        <v>1712</v>
      </c>
      <c r="J47" s="132">
        <f t="shared" si="9"/>
        <v>1622</v>
      </c>
      <c r="K47" s="133">
        <f t="shared" si="10"/>
        <v>90</v>
      </c>
      <c r="L47" s="134">
        <v>1067</v>
      </c>
      <c r="M47" s="135">
        <v>367</v>
      </c>
      <c r="N47" s="135">
        <v>1546</v>
      </c>
      <c r="O47" s="136">
        <f t="shared" si="11"/>
        <v>1434</v>
      </c>
      <c r="P47" s="137">
        <f t="shared" si="12"/>
        <v>112</v>
      </c>
    </row>
    <row r="48" spans="1:16" x14ac:dyDescent="0.25">
      <c r="A48" s="59">
        <v>8</v>
      </c>
      <c r="B48" s="126">
        <v>1037</v>
      </c>
      <c r="C48" s="127">
        <v>346</v>
      </c>
      <c r="D48" s="127">
        <v>1471</v>
      </c>
      <c r="E48" s="128">
        <f t="shared" si="7"/>
        <v>1383</v>
      </c>
      <c r="F48" s="129">
        <f t="shared" si="8"/>
        <v>88</v>
      </c>
      <c r="G48" s="130">
        <v>1140</v>
      </c>
      <c r="H48" s="131">
        <v>384</v>
      </c>
      <c r="I48" s="131">
        <v>1592</v>
      </c>
      <c r="J48" s="132">
        <f t="shared" si="9"/>
        <v>1524</v>
      </c>
      <c r="K48" s="133">
        <f t="shared" si="10"/>
        <v>68</v>
      </c>
      <c r="L48" s="134">
        <v>1100</v>
      </c>
      <c r="M48" s="135">
        <v>376</v>
      </c>
      <c r="N48" s="135">
        <v>1557</v>
      </c>
      <c r="O48" s="136">
        <f t="shared" si="11"/>
        <v>1476</v>
      </c>
      <c r="P48" s="137">
        <f t="shared" si="12"/>
        <v>81</v>
      </c>
    </row>
    <row r="49" spans="1:18" x14ac:dyDescent="0.25">
      <c r="A49" s="59">
        <v>9</v>
      </c>
      <c r="B49" s="126">
        <v>1132</v>
      </c>
      <c r="C49" s="127">
        <v>391</v>
      </c>
      <c r="D49" s="127">
        <v>1649</v>
      </c>
      <c r="E49" s="128">
        <f t="shared" si="7"/>
        <v>1523</v>
      </c>
      <c r="F49" s="129">
        <f t="shared" si="8"/>
        <v>126</v>
      </c>
      <c r="G49" s="130">
        <v>1151</v>
      </c>
      <c r="H49" s="131">
        <v>381</v>
      </c>
      <c r="I49" s="131">
        <v>1599</v>
      </c>
      <c r="J49" s="132">
        <f t="shared" si="9"/>
        <v>1532</v>
      </c>
      <c r="K49" s="133">
        <f t="shared" si="10"/>
        <v>67</v>
      </c>
      <c r="L49" s="134">
        <v>1105</v>
      </c>
      <c r="M49" s="135">
        <v>362</v>
      </c>
      <c r="N49" s="135">
        <v>1622</v>
      </c>
      <c r="O49" s="136">
        <f t="shared" si="11"/>
        <v>1467</v>
      </c>
      <c r="P49" s="137">
        <f t="shared" si="12"/>
        <v>155</v>
      </c>
    </row>
    <row r="50" spans="1:18" x14ac:dyDescent="0.25">
      <c r="A50" s="59">
        <v>10</v>
      </c>
      <c r="B50" s="126">
        <v>977</v>
      </c>
      <c r="C50" s="127">
        <v>354</v>
      </c>
      <c r="D50" s="127">
        <v>1345</v>
      </c>
      <c r="E50" s="128">
        <f t="shared" si="7"/>
        <v>1331</v>
      </c>
      <c r="F50" s="129">
        <f t="shared" si="8"/>
        <v>14</v>
      </c>
      <c r="G50" s="130">
        <v>1169</v>
      </c>
      <c r="H50" s="131">
        <v>409</v>
      </c>
      <c r="I50" s="131">
        <v>1714</v>
      </c>
      <c r="J50" s="132">
        <f t="shared" si="9"/>
        <v>1578</v>
      </c>
      <c r="K50" s="133">
        <f t="shared" si="10"/>
        <v>136</v>
      </c>
      <c r="L50" s="134">
        <v>1019</v>
      </c>
      <c r="M50" s="135">
        <v>311</v>
      </c>
      <c r="N50" s="135">
        <v>1408</v>
      </c>
      <c r="O50" s="136">
        <f t="shared" si="11"/>
        <v>1330</v>
      </c>
      <c r="P50" s="137">
        <f t="shared" si="12"/>
        <v>78</v>
      </c>
    </row>
    <row r="51" spans="1:18" x14ac:dyDescent="0.25">
      <c r="A51" s="59">
        <v>11</v>
      </c>
      <c r="B51" s="126">
        <v>1047</v>
      </c>
      <c r="C51" s="127">
        <v>356</v>
      </c>
      <c r="D51" s="127">
        <v>1442</v>
      </c>
      <c r="E51" s="128">
        <f t="shared" si="7"/>
        <v>1403</v>
      </c>
      <c r="F51" s="129">
        <f t="shared" si="8"/>
        <v>39</v>
      </c>
      <c r="G51" s="130">
        <v>1131</v>
      </c>
      <c r="H51" s="131">
        <v>382</v>
      </c>
      <c r="I51" s="131">
        <v>1568</v>
      </c>
      <c r="J51" s="132">
        <f t="shared" si="9"/>
        <v>1513</v>
      </c>
      <c r="K51" s="133">
        <f t="shared" si="10"/>
        <v>55</v>
      </c>
      <c r="L51" s="134">
        <v>1152</v>
      </c>
      <c r="M51" s="135">
        <v>438</v>
      </c>
      <c r="N51" s="135">
        <v>1756</v>
      </c>
      <c r="O51" s="136">
        <f t="shared" si="11"/>
        <v>1590</v>
      </c>
      <c r="P51" s="137">
        <f t="shared" si="12"/>
        <v>166</v>
      </c>
    </row>
    <row r="52" spans="1:18" x14ac:dyDescent="0.25">
      <c r="A52" s="59">
        <v>12</v>
      </c>
      <c r="B52" s="126">
        <v>1107</v>
      </c>
      <c r="C52" s="127">
        <v>390</v>
      </c>
      <c r="D52" s="127">
        <v>1605</v>
      </c>
      <c r="E52" s="128">
        <f t="shared" si="7"/>
        <v>1497</v>
      </c>
      <c r="F52" s="129">
        <f t="shared" si="8"/>
        <v>108</v>
      </c>
      <c r="G52" s="130">
        <v>1095</v>
      </c>
      <c r="H52" s="131">
        <v>325</v>
      </c>
      <c r="I52" s="131">
        <v>1554</v>
      </c>
      <c r="J52" s="132">
        <f t="shared" si="9"/>
        <v>1420</v>
      </c>
      <c r="K52" s="133">
        <f t="shared" si="10"/>
        <v>134</v>
      </c>
      <c r="L52" s="134">
        <v>1025</v>
      </c>
      <c r="M52" s="135">
        <v>395</v>
      </c>
      <c r="N52" s="135">
        <v>1457</v>
      </c>
      <c r="O52" s="136">
        <f t="shared" si="11"/>
        <v>1420</v>
      </c>
      <c r="P52" s="137">
        <f t="shared" si="12"/>
        <v>37</v>
      </c>
    </row>
    <row r="53" spans="1:18" x14ac:dyDescent="0.25">
      <c r="A53" s="59">
        <v>13</v>
      </c>
      <c r="B53" s="126">
        <v>1089</v>
      </c>
      <c r="C53" s="127">
        <v>433</v>
      </c>
      <c r="D53" s="127">
        <v>1637</v>
      </c>
      <c r="E53" s="128">
        <f t="shared" si="7"/>
        <v>1522</v>
      </c>
      <c r="F53" s="129">
        <f t="shared" si="8"/>
        <v>115</v>
      </c>
      <c r="G53" s="130">
        <v>1071</v>
      </c>
      <c r="H53" s="131">
        <v>345</v>
      </c>
      <c r="I53" s="131">
        <v>1548</v>
      </c>
      <c r="J53" s="132">
        <f t="shared" si="9"/>
        <v>1416</v>
      </c>
      <c r="K53" s="133">
        <f t="shared" si="10"/>
        <v>132</v>
      </c>
      <c r="L53" s="134">
        <v>992</v>
      </c>
      <c r="M53" s="135">
        <v>329</v>
      </c>
      <c r="N53" s="135">
        <v>1392</v>
      </c>
      <c r="O53" s="136">
        <f t="shared" si="11"/>
        <v>1321</v>
      </c>
      <c r="P53" s="137">
        <f t="shared" si="12"/>
        <v>71</v>
      </c>
    </row>
    <row r="54" spans="1:18" x14ac:dyDescent="0.25">
      <c r="A54" s="59">
        <v>14</v>
      </c>
      <c r="B54" s="126">
        <v>1138</v>
      </c>
      <c r="C54" s="127">
        <v>423</v>
      </c>
      <c r="D54" s="127">
        <v>1685</v>
      </c>
      <c r="E54" s="128">
        <f t="shared" si="7"/>
        <v>1561</v>
      </c>
      <c r="F54" s="129">
        <f t="shared" si="8"/>
        <v>124</v>
      </c>
      <c r="G54" s="130">
        <v>1132</v>
      </c>
      <c r="H54" s="131">
        <v>352</v>
      </c>
      <c r="I54" s="131">
        <v>1644</v>
      </c>
      <c r="J54" s="132">
        <f t="shared" si="9"/>
        <v>1484</v>
      </c>
      <c r="K54" s="133">
        <f t="shared" si="10"/>
        <v>160</v>
      </c>
      <c r="L54" s="134">
        <v>1054</v>
      </c>
      <c r="M54" s="135">
        <v>311</v>
      </c>
      <c r="N54" s="135">
        <v>1445</v>
      </c>
      <c r="O54" s="136">
        <f t="shared" si="11"/>
        <v>1365</v>
      </c>
      <c r="P54" s="137">
        <f t="shared" si="12"/>
        <v>80</v>
      </c>
    </row>
    <row r="55" spans="1:18" x14ac:dyDescent="0.25">
      <c r="A55" s="59">
        <v>15</v>
      </c>
      <c r="B55" s="126">
        <v>1179</v>
      </c>
      <c r="C55" s="127">
        <v>383</v>
      </c>
      <c r="D55" s="127">
        <v>1654</v>
      </c>
      <c r="E55" s="128">
        <f t="shared" si="7"/>
        <v>1562</v>
      </c>
      <c r="F55" s="129">
        <f t="shared" si="8"/>
        <v>92</v>
      </c>
      <c r="G55" s="130">
        <v>1146</v>
      </c>
      <c r="H55" s="131">
        <v>359</v>
      </c>
      <c r="I55" s="131">
        <v>1599</v>
      </c>
      <c r="J55" s="132">
        <f t="shared" si="9"/>
        <v>1505</v>
      </c>
      <c r="K55" s="133">
        <f t="shared" si="10"/>
        <v>94</v>
      </c>
      <c r="L55" s="134">
        <v>1033</v>
      </c>
      <c r="M55" s="135">
        <v>351</v>
      </c>
      <c r="N55" s="135">
        <v>1494</v>
      </c>
      <c r="O55" s="136">
        <f t="shared" si="11"/>
        <v>1384</v>
      </c>
      <c r="P55" s="137">
        <f t="shared" si="12"/>
        <v>110</v>
      </c>
    </row>
    <row r="56" spans="1:18" x14ac:dyDescent="0.25">
      <c r="A56" s="59">
        <v>16</v>
      </c>
      <c r="B56" s="126">
        <v>1383</v>
      </c>
      <c r="C56" s="127">
        <v>448</v>
      </c>
      <c r="D56" s="127">
        <v>1893</v>
      </c>
      <c r="E56" s="128">
        <f t="shared" si="7"/>
        <v>1831</v>
      </c>
      <c r="F56" s="129">
        <f t="shared" si="8"/>
        <v>62</v>
      </c>
      <c r="G56" s="130">
        <v>1211</v>
      </c>
      <c r="H56" s="131">
        <v>352</v>
      </c>
      <c r="I56" s="131">
        <v>1630</v>
      </c>
      <c r="J56" s="132">
        <f t="shared" si="9"/>
        <v>1563</v>
      </c>
      <c r="K56" s="133">
        <f t="shared" si="10"/>
        <v>67</v>
      </c>
      <c r="L56" s="134">
        <v>984</v>
      </c>
      <c r="M56" s="135">
        <v>347</v>
      </c>
      <c r="N56" s="135">
        <v>1465</v>
      </c>
      <c r="O56" s="136">
        <f t="shared" si="11"/>
        <v>1331</v>
      </c>
      <c r="P56" s="137">
        <f t="shared" si="12"/>
        <v>134</v>
      </c>
    </row>
    <row r="57" spans="1:18" x14ac:dyDescent="0.25">
      <c r="A57" s="59">
        <v>17</v>
      </c>
      <c r="B57" s="126">
        <v>949</v>
      </c>
      <c r="C57" s="127">
        <v>329</v>
      </c>
      <c r="D57" s="127">
        <v>1354</v>
      </c>
      <c r="E57" s="128">
        <f t="shared" si="7"/>
        <v>1278</v>
      </c>
      <c r="F57" s="129">
        <f t="shared" si="8"/>
        <v>76</v>
      </c>
      <c r="G57" s="130">
        <v>1194</v>
      </c>
      <c r="H57" s="131">
        <v>361</v>
      </c>
      <c r="I57" s="131">
        <v>1650</v>
      </c>
      <c r="J57" s="132">
        <f t="shared" si="9"/>
        <v>1555</v>
      </c>
      <c r="K57" s="133">
        <f t="shared" si="10"/>
        <v>95</v>
      </c>
      <c r="L57" s="134">
        <v>1096</v>
      </c>
      <c r="M57" s="135">
        <v>385</v>
      </c>
      <c r="N57" s="135">
        <v>1562</v>
      </c>
      <c r="O57" s="136">
        <f t="shared" si="11"/>
        <v>1481</v>
      </c>
      <c r="P57" s="137">
        <f t="shared" si="12"/>
        <v>81</v>
      </c>
    </row>
    <row r="58" spans="1:18" x14ac:dyDescent="0.25">
      <c r="A58" s="59">
        <v>18</v>
      </c>
      <c r="B58" s="126">
        <v>995</v>
      </c>
      <c r="C58" s="127">
        <v>368</v>
      </c>
      <c r="D58" s="127">
        <v>1449</v>
      </c>
      <c r="E58" s="128">
        <f t="shared" si="7"/>
        <v>1363</v>
      </c>
      <c r="F58" s="129">
        <f t="shared" si="8"/>
        <v>86</v>
      </c>
      <c r="G58" s="130">
        <v>1219</v>
      </c>
      <c r="H58" s="131">
        <v>411</v>
      </c>
      <c r="I58" s="131">
        <v>1694</v>
      </c>
      <c r="J58" s="132">
        <f t="shared" si="9"/>
        <v>1630</v>
      </c>
      <c r="K58" s="133">
        <f t="shared" si="10"/>
        <v>64</v>
      </c>
      <c r="L58" s="134">
        <v>1114</v>
      </c>
      <c r="M58" s="135">
        <v>417</v>
      </c>
      <c r="N58" s="135">
        <v>1688</v>
      </c>
      <c r="O58" s="136">
        <f t="shared" si="11"/>
        <v>1531</v>
      </c>
      <c r="P58" s="137">
        <f t="shared" si="12"/>
        <v>157</v>
      </c>
    </row>
    <row r="59" spans="1:18" x14ac:dyDescent="0.25">
      <c r="A59" s="59">
        <v>19</v>
      </c>
      <c r="B59" s="126">
        <v>1074</v>
      </c>
      <c r="C59" s="127">
        <v>350</v>
      </c>
      <c r="D59" s="127">
        <v>1579</v>
      </c>
      <c r="E59" s="128">
        <f t="shared" si="7"/>
        <v>1424</v>
      </c>
      <c r="F59" s="129">
        <f t="shared" si="8"/>
        <v>155</v>
      </c>
      <c r="G59" s="130">
        <v>1263</v>
      </c>
      <c r="H59" s="131">
        <v>454</v>
      </c>
      <c r="I59" s="131">
        <v>1873</v>
      </c>
      <c r="J59" s="132">
        <f t="shared" si="9"/>
        <v>1717</v>
      </c>
      <c r="K59" s="133">
        <f t="shared" si="10"/>
        <v>156</v>
      </c>
      <c r="L59" s="134">
        <v>1067</v>
      </c>
      <c r="M59" s="135">
        <v>398</v>
      </c>
      <c r="N59" s="135">
        <v>1504</v>
      </c>
      <c r="O59" s="136">
        <f t="shared" si="11"/>
        <v>1465</v>
      </c>
      <c r="P59" s="137">
        <f t="shared" si="12"/>
        <v>39</v>
      </c>
    </row>
    <row r="60" spans="1:18" x14ac:dyDescent="0.25">
      <c r="A60" s="59">
        <v>20</v>
      </c>
      <c r="B60" s="126">
        <v>1064</v>
      </c>
      <c r="C60" s="127">
        <v>326</v>
      </c>
      <c r="D60" s="127">
        <v>1524</v>
      </c>
      <c r="E60" s="128">
        <f t="shared" si="7"/>
        <v>1390</v>
      </c>
      <c r="F60" s="129">
        <f t="shared" si="8"/>
        <v>134</v>
      </c>
      <c r="G60" s="130">
        <v>1232</v>
      </c>
      <c r="H60" s="131">
        <v>397</v>
      </c>
      <c r="I60" s="131">
        <v>1741</v>
      </c>
      <c r="J60" s="132">
        <f t="shared" si="9"/>
        <v>1629</v>
      </c>
      <c r="K60" s="133">
        <f t="shared" si="10"/>
        <v>112</v>
      </c>
      <c r="L60" s="134">
        <v>970</v>
      </c>
      <c r="M60" s="135">
        <v>295</v>
      </c>
      <c r="N60" s="135">
        <v>1333</v>
      </c>
      <c r="O60" s="136">
        <f t="shared" si="11"/>
        <v>1265</v>
      </c>
      <c r="P60" s="137">
        <f t="shared" si="12"/>
        <v>68</v>
      </c>
    </row>
    <row r="61" spans="1:18" x14ac:dyDescent="0.25">
      <c r="A61" s="59">
        <v>21</v>
      </c>
      <c r="B61" s="126">
        <v>1090</v>
      </c>
      <c r="C61" s="127">
        <v>382</v>
      </c>
      <c r="D61" s="127">
        <v>1564</v>
      </c>
      <c r="E61" s="128">
        <f t="shared" si="7"/>
        <v>1472</v>
      </c>
      <c r="F61" s="129">
        <f t="shared" si="8"/>
        <v>92</v>
      </c>
      <c r="G61" s="130">
        <v>1128</v>
      </c>
      <c r="H61" s="131">
        <v>334</v>
      </c>
      <c r="I61" s="131">
        <v>1549</v>
      </c>
      <c r="J61" s="132">
        <f t="shared" si="9"/>
        <v>1462</v>
      </c>
      <c r="K61" s="133">
        <f t="shared" si="10"/>
        <v>87</v>
      </c>
      <c r="L61" s="134">
        <v>983</v>
      </c>
      <c r="M61" s="135">
        <v>289</v>
      </c>
      <c r="N61" s="135">
        <v>1361</v>
      </c>
      <c r="O61" s="136">
        <f t="shared" si="11"/>
        <v>1272</v>
      </c>
      <c r="P61" s="137">
        <f t="shared" si="12"/>
        <v>89</v>
      </c>
      <c r="R61" s="56"/>
    </row>
    <row r="62" spans="1:18" x14ac:dyDescent="0.25">
      <c r="A62" s="59">
        <v>22</v>
      </c>
      <c r="B62" s="126">
        <v>1156</v>
      </c>
      <c r="C62" s="127">
        <v>389</v>
      </c>
      <c r="D62" s="127">
        <v>1727</v>
      </c>
      <c r="E62" s="128">
        <f t="shared" si="7"/>
        <v>1545</v>
      </c>
      <c r="F62" s="129">
        <f t="shared" si="8"/>
        <v>182</v>
      </c>
      <c r="G62" s="130">
        <v>1111</v>
      </c>
      <c r="H62" s="131">
        <v>297</v>
      </c>
      <c r="I62" s="131">
        <v>1486</v>
      </c>
      <c r="J62" s="132">
        <f t="shared" si="9"/>
        <v>1408</v>
      </c>
      <c r="K62" s="133">
        <f t="shared" si="10"/>
        <v>78</v>
      </c>
      <c r="L62" s="134">
        <v>1096</v>
      </c>
      <c r="M62" s="135">
        <v>340</v>
      </c>
      <c r="N62" s="135">
        <v>1511</v>
      </c>
      <c r="O62" s="136">
        <f t="shared" si="11"/>
        <v>1436</v>
      </c>
      <c r="P62" s="137">
        <f t="shared" si="12"/>
        <v>75</v>
      </c>
      <c r="R62" s="56"/>
    </row>
    <row r="63" spans="1:18" x14ac:dyDescent="0.25">
      <c r="A63" s="59">
        <v>23</v>
      </c>
      <c r="B63" s="126">
        <v>1306</v>
      </c>
      <c r="C63" s="127">
        <v>444</v>
      </c>
      <c r="D63" s="127">
        <v>1870</v>
      </c>
      <c r="E63" s="128">
        <f t="shared" si="7"/>
        <v>1750</v>
      </c>
      <c r="F63" s="129">
        <f t="shared" si="8"/>
        <v>120</v>
      </c>
      <c r="G63" s="130">
        <v>1100</v>
      </c>
      <c r="H63" s="131">
        <v>416</v>
      </c>
      <c r="I63" s="131">
        <v>1562</v>
      </c>
      <c r="J63" s="132">
        <f t="shared" si="9"/>
        <v>1516</v>
      </c>
      <c r="K63" s="133">
        <f t="shared" si="10"/>
        <v>46</v>
      </c>
      <c r="L63" s="134">
        <v>1130</v>
      </c>
      <c r="M63" s="135">
        <v>396</v>
      </c>
      <c r="N63" s="135">
        <v>1578</v>
      </c>
      <c r="O63" s="136">
        <f t="shared" si="11"/>
        <v>1526</v>
      </c>
      <c r="P63" s="137">
        <f t="shared" si="12"/>
        <v>52</v>
      </c>
    </row>
    <row r="64" spans="1:18" x14ac:dyDescent="0.25">
      <c r="A64" s="59">
        <v>24</v>
      </c>
      <c r="B64" s="126">
        <v>1154</v>
      </c>
      <c r="C64" s="127">
        <v>359</v>
      </c>
      <c r="D64" s="127">
        <v>1574</v>
      </c>
      <c r="E64" s="128">
        <f t="shared" si="7"/>
        <v>1513</v>
      </c>
      <c r="F64" s="129">
        <f t="shared" si="8"/>
        <v>61</v>
      </c>
      <c r="G64" s="130">
        <v>1120</v>
      </c>
      <c r="H64" s="131">
        <v>349</v>
      </c>
      <c r="I64" s="131">
        <v>1598</v>
      </c>
      <c r="J64" s="132">
        <f t="shared" si="9"/>
        <v>1469</v>
      </c>
      <c r="K64" s="133">
        <f t="shared" si="10"/>
        <v>129</v>
      </c>
      <c r="L64" s="134">
        <v>1208</v>
      </c>
      <c r="M64" s="135">
        <v>570</v>
      </c>
      <c r="N64" s="135">
        <v>1836</v>
      </c>
      <c r="O64" s="136">
        <f t="shared" si="11"/>
        <v>1778</v>
      </c>
      <c r="P64" s="137">
        <f t="shared" si="12"/>
        <v>58</v>
      </c>
    </row>
    <row r="65" spans="1:16" x14ac:dyDescent="0.25">
      <c r="A65" s="59">
        <v>25</v>
      </c>
      <c r="B65" s="126">
        <v>1047</v>
      </c>
      <c r="C65" s="127">
        <v>347</v>
      </c>
      <c r="D65" s="127">
        <v>1474</v>
      </c>
      <c r="E65" s="128">
        <f t="shared" si="7"/>
        <v>1394</v>
      </c>
      <c r="F65" s="129">
        <f t="shared" si="8"/>
        <v>80</v>
      </c>
      <c r="G65" s="130">
        <v>1088</v>
      </c>
      <c r="H65" s="131">
        <v>307</v>
      </c>
      <c r="I65" s="131">
        <v>1488</v>
      </c>
      <c r="J65" s="132">
        <f t="shared" si="9"/>
        <v>1395</v>
      </c>
      <c r="K65" s="133">
        <f t="shared" si="10"/>
        <v>93</v>
      </c>
      <c r="L65" s="134">
        <v>1307</v>
      </c>
      <c r="M65" s="135">
        <v>576</v>
      </c>
      <c r="N65" s="135">
        <v>1956</v>
      </c>
      <c r="O65" s="136">
        <f t="shared" si="11"/>
        <v>1883</v>
      </c>
      <c r="P65" s="137">
        <f t="shared" si="12"/>
        <v>73</v>
      </c>
    </row>
    <row r="66" spans="1:16" x14ac:dyDescent="0.25">
      <c r="A66" s="59">
        <v>26</v>
      </c>
      <c r="B66" s="126">
        <v>1115</v>
      </c>
      <c r="C66" s="127">
        <v>411</v>
      </c>
      <c r="D66" s="127">
        <v>1706</v>
      </c>
      <c r="E66" s="128">
        <f t="shared" si="7"/>
        <v>1526</v>
      </c>
      <c r="F66" s="129">
        <f t="shared" si="8"/>
        <v>180</v>
      </c>
      <c r="G66" s="130">
        <v>1153</v>
      </c>
      <c r="H66" s="131">
        <v>310</v>
      </c>
      <c r="I66" s="131">
        <v>1572</v>
      </c>
      <c r="J66" s="132">
        <f t="shared" si="9"/>
        <v>1463</v>
      </c>
      <c r="K66" s="133">
        <f t="shared" si="10"/>
        <v>109</v>
      </c>
      <c r="L66" s="134">
        <v>1158</v>
      </c>
      <c r="M66" s="135">
        <v>473</v>
      </c>
      <c r="N66" s="135">
        <v>1806</v>
      </c>
      <c r="O66" s="136">
        <f t="shared" si="11"/>
        <v>1631</v>
      </c>
      <c r="P66" s="137">
        <f t="shared" si="12"/>
        <v>175</v>
      </c>
    </row>
    <row r="67" spans="1:16" x14ac:dyDescent="0.25">
      <c r="A67" s="59">
        <v>27</v>
      </c>
      <c r="B67" s="126">
        <v>1120</v>
      </c>
      <c r="C67" s="127">
        <v>392</v>
      </c>
      <c r="D67" s="127">
        <v>1527</v>
      </c>
      <c r="E67" s="128">
        <f t="shared" si="7"/>
        <v>1512</v>
      </c>
      <c r="F67" s="129">
        <f t="shared" si="8"/>
        <v>15</v>
      </c>
      <c r="G67" s="130">
        <v>1121</v>
      </c>
      <c r="H67" s="131">
        <v>338</v>
      </c>
      <c r="I67" s="131">
        <v>1616</v>
      </c>
      <c r="J67" s="132">
        <f t="shared" si="9"/>
        <v>1459</v>
      </c>
      <c r="K67" s="133">
        <f t="shared" si="10"/>
        <v>157</v>
      </c>
      <c r="L67" s="134">
        <v>1238</v>
      </c>
      <c r="M67" s="135">
        <v>514</v>
      </c>
      <c r="N67" s="135">
        <v>1840</v>
      </c>
      <c r="O67" s="136">
        <f t="shared" si="11"/>
        <v>1752</v>
      </c>
      <c r="P67" s="137">
        <f t="shared" si="12"/>
        <v>88</v>
      </c>
    </row>
    <row r="68" spans="1:16" x14ac:dyDescent="0.25">
      <c r="A68" s="59">
        <v>28</v>
      </c>
      <c r="B68" s="126">
        <v>1077</v>
      </c>
      <c r="C68" s="127">
        <v>375</v>
      </c>
      <c r="D68" s="127">
        <v>1579</v>
      </c>
      <c r="E68" s="128">
        <f t="shared" si="7"/>
        <v>1452</v>
      </c>
      <c r="F68" s="129">
        <f t="shared" si="8"/>
        <v>127</v>
      </c>
      <c r="G68" s="130">
        <v>1085</v>
      </c>
      <c r="H68" s="131">
        <v>348</v>
      </c>
      <c r="I68" s="131">
        <v>1513</v>
      </c>
      <c r="J68" s="132">
        <f t="shared" si="9"/>
        <v>1433</v>
      </c>
      <c r="K68" s="133">
        <f t="shared" si="10"/>
        <v>80</v>
      </c>
      <c r="L68" s="134">
        <v>1148</v>
      </c>
      <c r="M68" s="135">
        <v>413</v>
      </c>
      <c r="N68" s="135">
        <v>1690</v>
      </c>
      <c r="O68" s="136">
        <f t="shared" si="11"/>
        <v>1561</v>
      </c>
      <c r="P68" s="137">
        <f t="shared" si="12"/>
        <v>129</v>
      </c>
    </row>
    <row r="69" spans="1:16" x14ac:dyDescent="0.25">
      <c r="A69" s="59">
        <v>29</v>
      </c>
      <c r="B69" s="126">
        <v>1090</v>
      </c>
      <c r="C69" s="127">
        <v>378</v>
      </c>
      <c r="D69" s="127">
        <v>1592</v>
      </c>
      <c r="E69" s="128">
        <f t="shared" si="7"/>
        <v>1468</v>
      </c>
      <c r="F69" s="129">
        <f t="shared" si="8"/>
        <v>124</v>
      </c>
      <c r="G69" s="130">
        <v>1012</v>
      </c>
      <c r="H69" s="131">
        <v>304</v>
      </c>
      <c r="I69" s="131">
        <v>1373</v>
      </c>
      <c r="J69" s="132">
        <f t="shared" si="9"/>
        <v>1316</v>
      </c>
      <c r="K69" s="133">
        <f t="shared" si="10"/>
        <v>57</v>
      </c>
      <c r="L69" s="134">
        <v>1088</v>
      </c>
      <c r="M69" s="135">
        <v>450</v>
      </c>
      <c r="N69" s="135">
        <v>1613</v>
      </c>
      <c r="O69" s="136">
        <f t="shared" si="11"/>
        <v>1538</v>
      </c>
      <c r="P69" s="137">
        <f t="shared" si="12"/>
        <v>75</v>
      </c>
    </row>
    <row r="70" spans="1:16" x14ac:dyDescent="0.25">
      <c r="A70" s="59">
        <v>30</v>
      </c>
      <c r="B70" s="126">
        <v>1196</v>
      </c>
      <c r="C70" s="127">
        <v>420</v>
      </c>
      <c r="D70" s="127">
        <v>1891</v>
      </c>
      <c r="E70" s="128">
        <f t="shared" si="7"/>
        <v>1616</v>
      </c>
      <c r="F70" s="129">
        <f t="shared" si="8"/>
        <v>275</v>
      </c>
      <c r="G70" s="130">
        <v>1068</v>
      </c>
      <c r="H70" s="131">
        <v>326</v>
      </c>
      <c r="I70" s="131">
        <v>1468</v>
      </c>
      <c r="J70" s="132">
        <f t="shared" si="9"/>
        <v>1394</v>
      </c>
      <c r="K70" s="133">
        <f t="shared" si="10"/>
        <v>74</v>
      </c>
      <c r="L70" s="134">
        <v>1045</v>
      </c>
      <c r="M70" s="135">
        <v>383</v>
      </c>
      <c r="N70" s="135">
        <v>1476</v>
      </c>
      <c r="O70" s="136">
        <f t="shared" si="11"/>
        <v>1428</v>
      </c>
      <c r="P70" s="137">
        <f t="shared" si="12"/>
        <v>48</v>
      </c>
    </row>
    <row r="71" spans="1:16" ht="15.75" thickBot="1" x14ac:dyDescent="0.3">
      <c r="A71" s="59">
        <v>31</v>
      </c>
      <c r="B71" s="121" t="s">
        <v>8</v>
      </c>
      <c r="C71" s="122" t="s">
        <v>8</v>
      </c>
      <c r="D71" s="122" t="s">
        <v>8</v>
      </c>
      <c r="E71" s="123" t="s">
        <v>8</v>
      </c>
      <c r="F71" s="124" t="s">
        <v>8</v>
      </c>
      <c r="G71" s="138">
        <v>1064</v>
      </c>
      <c r="H71" s="139">
        <v>365</v>
      </c>
      <c r="I71" s="139">
        <v>1516</v>
      </c>
      <c r="J71" s="140">
        <f t="shared" si="9"/>
        <v>1429</v>
      </c>
      <c r="K71" s="141">
        <f t="shared" si="10"/>
        <v>87</v>
      </c>
      <c r="L71" s="142" t="s">
        <v>8</v>
      </c>
      <c r="M71" s="143" t="s">
        <v>8</v>
      </c>
      <c r="N71" s="143" t="s">
        <v>8</v>
      </c>
      <c r="O71" s="143" t="s">
        <v>8</v>
      </c>
      <c r="P71" s="144" t="s">
        <v>8</v>
      </c>
    </row>
    <row r="72" spans="1:16" ht="15.75" thickBot="1" x14ac:dyDescent="0.3">
      <c r="A72" s="3" t="s">
        <v>2</v>
      </c>
      <c r="B72" s="118">
        <f>SUM(B41:B71)</f>
        <v>32977</v>
      </c>
      <c r="C72" s="82">
        <f t="shared" ref="C72:P72" si="13">SUM(C41:C71)</f>
        <v>11307</v>
      </c>
      <c r="D72" s="82">
        <f t="shared" si="13"/>
        <v>47450</v>
      </c>
      <c r="E72" s="82">
        <f t="shared" si="13"/>
        <v>44284</v>
      </c>
      <c r="F72" s="119">
        <f t="shared" si="13"/>
        <v>3166</v>
      </c>
      <c r="G72" s="108">
        <f t="shared" si="13"/>
        <v>35076</v>
      </c>
      <c r="H72" s="109">
        <f t="shared" si="13"/>
        <v>11423</v>
      </c>
      <c r="I72" s="109">
        <f t="shared" si="13"/>
        <v>49418</v>
      </c>
      <c r="J72" s="109">
        <f t="shared" si="13"/>
        <v>46499</v>
      </c>
      <c r="K72" s="125">
        <f t="shared" si="13"/>
        <v>2919</v>
      </c>
      <c r="L72" s="104">
        <f t="shared" si="13"/>
        <v>32627</v>
      </c>
      <c r="M72" s="105">
        <f t="shared" si="13"/>
        <v>11637</v>
      </c>
      <c r="N72" s="105">
        <f t="shared" si="13"/>
        <v>47079</v>
      </c>
      <c r="O72" s="105">
        <f t="shared" si="13"/>
        <v>44264</v>
      </c>
      <c r="P72" s="106">
        <f t="shared" si="13"/>
        <v>2815</v>
      </c>
    </row>
    <row r="73" spans="1:16" x14ac:dyDescent="0.25">
      <c r="H73" s="80"/>
      <c r="I73" s="80"/>
      <c r="M73" s="48"/>
      <c r="N73" s="48"/>
    </row>
    <row r="74" spans="1:16" x14ac:dyDescent="0.25">
      <c r="H74" s="46"/>
      <c r="I74" s="46"/>
    </row>
    <row r="75" spans="1:16" ht="15.75" thickBot="1" x14ac:dyDescent="0.3">
      <c r="B75" s="223" t="s">
        <v>57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1:16" ht="15.75" thickBot="1" x14ac:dyDescent="0.3">
      <c r="B76" s="214" t="s">
        <v>24</v>
      </c>
      <c r="C76" s="215"/>
      <c r="D76" s="215"/>
      <c r="E76" s="215"/>
      <c r="F76" s="216"/>
      <c r="G76" s="217" t="s">
        <v>25</v>
      </c>
      <c r="H76" s="218"/>
      <c r="I76" s="218"/>
      <c r="J76" s="218"/>
      <c r="K76" s="219"/>
      <c r="L76" s="220" t="s">
        <v>26</v>
      </c>
      <c r="M76" s="221"/>
      <c r="N76" s="221"/>
      <c r="O76" s="221"/>
      <c r="P76" s="222"/>
    </row>
    <row r="77" spans="1:16" ht="75" x14ac:dyDescent="0.25">
      <c r="A77" s="60" t="s">
        <v>1</v>
      </c>
      <c r="B77" s="120" t="s">
        <v>27</v>
      </c>
      <c r="C77" s="12" t="s">
        <v>28</v>
      </c>
      <c r="D77" s="12" t="s">
        <v>29</v>
      </c>
      <c r="E77" s="12" t="s">
        <v>30</v>
      </c>
      <c r="F77" s="206" t="s">
        <v>23</v>
      </c>
      <c r="G77" s="203" t="s">
        <v>31</v>
      </c>
      <c r="H77" s="107" t="s">
        <v>32</v>
      </c>
      <c r="I77" s="107" t="s">
        <v>33</v>
      </c>
      <c r="J77" s="14" t="s">
        <v>34</v>
      </c>
      <c r="K77" s="15" t="s">
        <v>23</v>
      </c>
      <c r="L77" s="16" t="s">
        <v>31</v>
      </c>
      <c r="M77" s="17" t="s">
        <v>32</v>
      </c>
      <c r="N77" s="17" t="s">
        <v>33</v>
      </c>
      <c r="O77" s="17" t="s">
        <v>34</v>
      </c>
      <c r="P77" s="18" t="s">
        <v>23</v>
      </c>
    </row>
    <row r="78" spans="1:16" x14ac:dyDescent="0.25">
      <c r="A78" s="59">
        <v>1</v>
      </c>
      <c r="B78" s="207">
        <v>1147</v>
      </c>
      <c r="C78" s="204">
        <v>375</v>
      </c>
      <c r="D78" s="204">
        <v>1597</v>
      </c>
      <c r="E78" s="62">
        <f>B78+C78</f>
        <v>1522</v>
      </c>
      <c r="F78" s="209">
        <f>D78-E78</f>
        <v>75</v>
      </c>
      <c r="G78" s="269">
        <v>1037</v>
      </c>
      <c r="H78" s="269">
        <v>347</v>
      </c>
      <c r="I78" s="269">
        <v>1412</v>
      </c>
      <c r="J78" s="63">
        <f>G78+H78</f>
        <v>1384</v>
      </c>
      <c r="K78" s="64">
        <f>I78-J78</f>
        <v>28</v>
      </c>
      <c r="L78" s="94"/>
      <c r="M78" s="94"/>
      <c r="N78" s="94"/>
      <c r="O78" s="65">
        <f>L78+M78</f>
        <v>0</v>
      </c>
      <c r="P78" s="66">
        <f>N78-O78</f>
        <v>0</v>
      </c>
    </row>
    <row r="79" spans="1:16" x14ac:dyDescent="0.25">
      <c r="A79" s="59">
        <v>2</v>
      </c>
      <c r="B79" s="207">
        <v>1023</v>
      </c>
      <c r="C79" s="204">
        <v>357</v>
      </c>
      <c r="D79" s="204">
        <v>1439</v>
      </c>
      <c r="E79" s="62">
        <f t="shared" ref="E79:E108" si="14">B79+C79</f>
        <v>1380</v>
      </c>
      <c r="F79" s="209">
        <f t="shared" ref="F79:F108" si="15">D79-E79</f>
        <v>59</v>
      </c>
      <c r="G79" s="269">
        <v>1065</v>
      </c>
      <c r="H79" s="269">
        <v>367</v>
      </c>
      <c r="I79" s="269">
        <v>1502</v>
      </c>
      <c r="J79" s="63">
        <f t="shared" ref="J79:J108" si="16">G79+H79</f>
        <v>1432</v>
      </c>
      <c r="K79" s="64">
        <f t="shared" ref="K79:K108" si="17">I79-J79</f>
        <v>70</v>
      </c>
      <c r="L79" s="94"/>
      <c r="M79" s="94"/>
      <c r="N79" s="94"/>
      <c r="O79" s="65">
        <f t="shared" ref="O79:O107" si="18">L79+M79</f>
        <v>0</v>
      </c>
      <c r="P79" s="66">
        <f t="shared" ref="P79:P107" si="19">N79-O79</f>
        <v>0</v>
      </c>
    </row>
    <row r="80" spans="1:16" x14ac:dyDescent="0.25">
      <c r="A80" s="59">
        <v>3</v>
      </c>
      <c r="B80" s="207">
        <v>1036</v>
      </c>
      <c r="C80" s="204">
        <v>370</v>
      </c>
      <c r="D80" s="204">
        <v>1481</v>
      </c>
      <c r="E80" s="62">
        <f t="shared" si="14"/>
        <v>1406</v>
      </c>
      <c r="F80" s="209">
        <f t="shared" si="15"/>
        <v>75</v>
      </c>
      <c r="G80" s="269">
        <v>1082</v>
      </c>
      <c r="H80" s="269">
        <v>432</v>
      </c>
      <c r="I80" s="269">
        <v>1611</v>
      </c>
      <c r="J80" s="63">
        <f t="shared" si="16"/>
        <v>1514</v>
      </c>
      <c r="K80" s="64">
        <f t="shared" si="17"/>
        <v>97</v>
      </c>
      <c r="L80" s="94"/>
      <c r="M80" s="94"/>
      <c r="N80" s="94"/>
      <c r="O80" s="65">
        <f t="shared" si="18"/>
        <v>0</v>
      </c>
      <c r="P80" s="66">
        <f t="shared" si="19"/>
        <v>0</v>
      </c>
    </row>
    <row r="81" spans="1:16" x14ac:dyDescent="0.25">
      <c r="A81" s="59">
        <v>4</v>
      </c>
      <c r="B81" s="207">
        <v>1167</v>
      </c>
      <c r="C81" s="204">
        <v>356</v>
      </c>
      <c r="D81" s="204">
        <v>1564</v>
      </c>
      <c r="E81" s="62">
        <f t="shared" si="14"/>
        <v>1523</v>
      </c>
      <c r="F81" s="209">
        <f t="shared" si="15"/>
        <v>41</v>
      </c>
      <c r="G81" s="269">
        <v>1178</v>
      </c>
      <c r="H81" s="269">
        <v>469</v>
      </c>
      <c r="I81" s="269">
        <v>1679</v>
      </c>
      <c r="J81" s="63">
        <f t="shared" si="16"/>
        <v>1647</v>
      </c>
      <c r="K81" s="64">
        <f t="shared" si="17"/>
        <v>32</v>
      </c>
      <c r="L81" s="94"/>
      <c r="M81" s="94"/>
      <c r="N81" s="94"/>
      <c r="O81" s="65">
        <f t="shared" si="18"/>
        <v>0</v>
      </c>
      <c r="P81" s="66">
        <f t="shared" si="19"/>
        <v>0</v>
      </c>
    </row>
    <row r="82" spans="1:16" x14ac:dyDescent="0.25">
      <c r="A82" s="59">
        <v>5</v>
      </c>
      <c r="B82" s="207">
        <v>926</v>
      </c>
      <c r="C82" s="204">
        <v>365</v>
      </c>
      <c r="D82" s="204">
        <v>1344</v>
      </c>
      <c r="E82" s="62">
        <f t="shared" si="14"/>
        <v>1291</v>
      </c>
      <c r="F82" s="209">
        <f t="shared" si="15"/>
        <v>53</v>
      </c>
      <c r="G82" s="269">
        <v>1111</v>
      </c>
      <c r="H82" s="269">
        <v>510</v>
      </c>
      <c r="I82" s="269">
        <v>1788</v>
      </c>
      <c r="J82" s="63">
        <f t="shared" si="16"/>
        <v>1621</v>
      </c>
      <c r="K82" s="64">
        <f t="shared" si="17"/>
        <v>167</v>
      </c>
      <c r="L82" s="94"/>
      <c r="M82" s="94"/>
      <c r="N82" s="94"/>
      <c r="O82" s="65">
        <f t="shared" si="18"/>
        <v>0</v>
      </c>
      <c r="P82" s="66">
        <f t="shared" si="19"/>
        <v>0</v>
      </c>
    </row>
    <row r="83" spans="1:16" x14ac:dyDescent="0.25">
      <c r="A83" s="59">
        <v>6</v>
      </c>
      <c r="B83" s="207">
        <v>1194</v>
      </c>
      <c r="C83" s="204">
        <v>330</v>
      </c>
      <c r="D83" s="204">
        <v>1620</v>
      </c>
      <c r="E83" s="62">
        <f t="shared" si="14"/>
        <v>1524</v>
      </c>
      <c r="F83" s="209">
        <f t="shared" si="15"/>
        <v>96</v>
      </c>
      <c r="G83" s="269">
        <v>1025</v>
      </c>
      <c r="H83" s="269">
        <v>459</v>
      </c>
      <c r="I83" s="269">
        <v>1622</v>
      </c>
      <c r="J83" s="63">
        <f t="shared" si="16"/>
        <v>1484</v>
      </c>
      <c r="K83" s="64">
        <f t="shared" si="17"/>
        <v>138</v>
      </c>
      <c r="L83" s="94"/>
      <c r="M83" s="94"/>
      <c r="N83" s="94"/>
      <c r="O83" s="65">
        <f t="shared" si="18"/>
        <v>0</v>
      </c>
      <c r="P83" s="66">
        <f t="shared" si="19"/>
        <v>0</v>
      </c>
    </row>
    <row r="84" spans="1:16" x14ac:dyDescent="0.25">
      <c r="A84" s="59">
        <v>7</v>
      </c>
      <c r="B84" s="207">
        <v>1005</v>
      </c>
      <c r="C84" s="204">
        <v>334</v>
      </c>
      <c r="D84" s="204">
        <v>1368</v>
      </c>
      <c r="E84" s="62">
        <f t="shared" si="14"/>
        <v>1339</v>
      </c>
      <c r="F84" s="209">
        <f t="shared" si="15"/>
        <v>29</v>
      </c>
      <c r="G84" s="269">
        <v>950</v>
      </c>
      <c r="H84" s="269">
        <v>369</v>
      </c>
      <c r="I84" s="269">
        <v>1375</v>
      </c>
      <c r="J84" s="63">
        <f t="shared" si="16"/>
        <v>1319</v>
      </c>
      <c r="K84" s="64">
        <f t="shared" si="17"/>
        <v>56</v>
      </c>
      <c r="L84" s="94"/>
      <c r="M84" s="94"/>
      <c r="N84" s="94"/>
      <c r="O84" s="65">
        <f t="shared" si="18"/>
        <v>0</v>
      </c>
      <c r="P84" s="66">
        <f t="shared" si="19"/>
        <v>0</v>
      </c>
    </row>
    <row r="85" spans="1:16" x14ac:dyDescent="0.25">
      <c r="A85" s="59">
        <v>8</v>
      </c>
      <c r="B85" s="207">
        <v>1098</v>
      </c>
      <c r="C85" s="204">
        <v>344</v>
      </c>
      <c r="D85" s="204">
        <v>1568</v>
      </c>
      <c r="E85" s="62">
        <f t="shared" si="14"/>
        <v>1442</v>
      </c>
      <c r="F85" s="209">
        <f t="shared" si="15"/>
        <v>126</v>
      </c>
      <c r="G85" s="269">
        <v>1022</v>
      </c>
      <c r="H85" s="269">
        <v>370</v>
      </c>
      <c r="I85" s="269">
        <v>1447</v>
      </c>
      <c r="J85" s="63">
        <f t="shared" si="16"/>
        <v>1392</v>
      </c>
      <c r="K85" s="64">
        <f t="shared" si="17"/>
        <v>55</v>
      </c>
      <c r="L85" s="94"/>
      <c r="M85" s="94"/>
      <c r="N85" s="94"/>
      <c r="O85" s="65">
        <f t="shared" si="18"/>
        <v>0</v>
      </c>
      <c r="P85" s="66">
        <f t="shared" si="19"/>
        <v>0</v>
      </c>
    </row>
    <row r="86" spans="1:16" x14ac:dyDescent="0.25">
      <c r="A86" s="59">
        <v>9</v>
      </c>
      <c r="B86" s="207">
        <v>1048</v>
      </c>
      <c r="C86" s="204">
        <v>352</v>
      </c>
      <c r="D86" s="204">
        <f>1682-150</f>
        <v>1532</v>
      </c>
      <c r="E86" s="62">
        <f t="shared" si="14"/>
        <v>1400</v>
      </c>
      <c r="F86" s="209">
        <f t="shared" si="15"/>
        <v>132</v>
      </c>
      <c r="G86" s="269">
        <v>1026</v>
      </c>
      <c r="H86" s="269">
        <v>407</v>
      </c>
      <c r="I86" s="269">
        <v>1508</v>
      </c>
      <c r="J86" s="63">
        <f t="shared" si="16"/>
        <v>1433</v>
      </c>
      <c r="K86" s="64">
        <f t="shared" si="17"/>
        <v>75</v>
      </c>
      <c r="L86" s="94"/>
      <c r="M86" s="94"/>
      <c r="N86" s="94"/>
      <c r="O86" s="65">
        <f t="shared" si="18"/>
        <v>0</v>
      </c>
      <c r="P86" s="66">
        <f t="shared" si="19"/>
        <v>0</v>
      </c>
    </row>
    <row r="87" spans="1:16" x14ac:dyDescent="0.25">
      <c r="A87" s="59">
        <v>10</v>
      </c>
      <c r="B87" s="207">
        <v>928</v>
      </c>
      <c r="C87" s="204">
        <v>314</v>
      </c>
      <c r="D87" s="204">
        <v>1325</v>
      </c>
      <c r="E87" s="62">
        <f t="shared" si="14"/>
        <v>1242</v>
      </c>
      <c r="F87" s="209">
        <f t="shared" si="15"/>
        <v>83</v>
      </c>
      <c r="G87" s="269">
        <v>1109</v>
      </c>
      <c r="H87" s="269">
        <v>405</v>
      </c>
      <c r="I87" s="269">
        <v>1628</v>
      </c>
      <c r="J87" s="63">
        <f t="shared" si="16"/>
        <v>1514</v>
      </c>
      <c r="K87" s="64">
        <f t="shared" si="17"/>
        <v>114</v>
      </c>
      <c r="L87" s="94"/>
      <c r="M87" s="94"/>
      <c r="N87" s="94"/>
      <c r="O87" s="65">
        <f t="shared" si="18"/>
        <v>0</v>
      </c>
      <c r="P87" s="66">
        <f t="shared" si="19"/>
        <v>0</v>
      </c>
    </row>
    <row r="88" spans="1:16" x14ac:dyDescent="0.25">
      <c r="A88" s="59">
        <v>11</v>
      </c>
      <c r="B88" s="207">
        <v>983</v>
      </c>
      <c r="C88" s="204">
        <v>309</v>
      </c>
      <c r="D88" s="204">
        <v>1367</v>
      </c>
      <c r="E88" s="62">
        <f t="shared" si="14"/>
        <v>1292</v>
      </c>
      <c r="F88" s="209">
        <f t="shared" si="15"/>
        <v>75</v>
      </c>
      <c r="G88" s="269">
        <v>1130</v>
      </c>
      <c r="H88" s="269">
        <v>427</v>
      </c>
      <c r="I88" s="269">
        <v>1644</v>
      </c>
      <c r="J88" s="63">
        <f t="shared" si="16"/>
        <v>1557</v>
      </c>
      <c r="K88" s="64">
        <f t="shared" si="17"/>
        <v>87</v>
      </c>
      <c r="L88" s="94"/>
      <c r="M88" s="94"/>
      <c r="N88" s="94"/>
      <c r="O88" s="65">
        <f t="shared" si="18"/>
        <v>0</v>
      </c>
      <c r="P88" s="66">
        <f t="shared" si="19"/>
        <v>0</v>
      </c>
    </row>
    <row r="89" spans="1:16" x14ac:dyDescent="0.25">
      <c r="A89" s="59">
        <v>12</v>
      </c>
      <c r="B89" s="207">
        <v>992</v>
      </c>
      <c r="C89" s="204">
        <v>320</v>
      </c>
      <c r="D89" s="204">
        <v>1415</v>
      </c>
      <c r="E89" s="62">
        <f t="shared" si="14"/>
        <v>1312</v>
      </c>
      <c r="F89" s="209">
        <f t="shared" si="15"/>
        <v>103</v>
      </c>
      <c r="G89" s="269">
        <v>1168</v>
      </c>
      <c r="H89" s="269">
        <v>472</v>
      </c>
      <c r="I89" s="269">
        <v>1753</v>
      </c>
      <c r="J89" s="63">
        <f t="shared" si="16"/>
        <v>1640</v>
      </c>
      <c r="K89" s="64">
        <f t="shared" si="17"/>
        <v>113</v>
      </c>
      <c r="L89" s="94"/>
      <c r="M89" s="94"/>
      <c r="N89" s="94"/>
      <c r="O89" s="65">
        <f t="shared" si="18"/>
        <v>0</v>
      </c>
      <c r="P89" s="66">
        <f t="shared" si="19"/>
        <v>0</v>
      </c>
    </row>
    <row r="90" spans="1:16" x14ac:dyDescent="0.25">
      <c r="A90" s="59">
        <v>13</v>
      </c>
      <c r="B90" s="207">
        <v>1031</v>
      </c>
      <c r="C90" s="204">
        <v>364</v>
      </c>
      <c r="D90" s="204">
        <v>1489</v>
      </c>
      <c r="E90" s="62">
        <f t="shared" si="14"/>
        <v>1395</v>
      </c>
      <c r="F90" s="209">
        <f t="shared" si="15"/>
        <v>94</v>
      </c>
      <c r="G90" s="269">
        <v>1192</v>
      </c>
      <c r="H90" s="269">
        <v>491</v>
      </c>
      <c r="I90" s="269">
        <v>1851</v>
      </c>
      <c r="J90" s="63">
        <f t="shared" si="16"/>
        <v>1683</v>
      </c>
      <c r="K90" s="64">
        <f t="shared" si="17"/>
        <v>168</v>
      </c>
      <c r="L90" s="94"/>
      <c r="M90" s="94"/>
      <c r="N90" s="94"/>
      <c r="O90" s="65">
        <f t="shared" si="18"/>
        <v>0</v>
      </c>
      <c r="P90" s="66">
        <f t="shared" si="19"/>
        <v>0</v>
      </c>
    </row>
    <row r="91" spans="1:16" x14ac:dyDescent="0.25">
      <c r="A91" s="59">
        <v>14</v>
      </c>
      <c r="B91" s="207">
        <v>1018</v>
      </c>
      <c r="C91" s="204">
        <v>361</v>
      </c>
      <c r="D91" s="204">
        <v>1492</v>
      </c>
      <c r="E91" s="62">
        <f t="shared" si="14"/>
        <v>1379</v>
      </c>
      <c r="F91" s="209">
        <f t="shared" si="15"/>
        <v>113</v>
      </c>
      <c r="G91" s="269">
        <v>964</v>
      </c>
      <c r="H91" s="269">
        <v>423</v>
      </c>
      <c r="I91" s="269">
        <v>1492</v>
      </c>
      <c r="J91" s="63">
        <f t="shared" si="16"/>
        <v>1387</v>
      </c>
      <c r="K91" s="64">
        <f t="shared" si="17"/>
        <v>105</v>
      </c>
      <c r="L91" s="94"/>
      <c r="M91" s="94"/>
      <c r="N91" s="94"/>
      <c r="O91" s="65">
        <f t="shared" si="18"/>
        <v>0</v>
      </c>
      <c r="P91" s="66">
        <f t="shared" si="19"/>
        <v>0</v>
      </c>
    </row>
    <row r="92" spans="1:16" x14ac:dyDescent="0.25">
      <c r="A92" s="59">
        <v>15</v>
      </c>
      <c r="B92" s="207">
        <v>981</v>
      </c>
      <c r="C92" s="204">
        <v>316</v>
      </c>
      <c r="D92" s="204">
        <v>1424</v>
      </c>
      <c r="E92" s="62">
        <f t="shared" si="14"/>
        <v>1297</v>
      </c>
      <c r="F92" s="209">
        <f t="shared" si="15"/>
        <v>127</v>
      </c>
      <c r="G92" s="269">
        <v>1104</v>
      </c>
      <c r="H92" s="269">
        <v>448</v>
      </c>
      <c r="I92" s="269">
        <v>1693</v>
      </c>
      <c r="J92" s="63">
        <f t="shared" si="16"/>
        <v>1552</v>
      </c>
      <c r="K92" s="64">
        <f t="shared" si="17"/>
        <v>141</v>
      </c>
      <c r="L92" s="94"/>
      <c r="M92" s="94"/>
      <c r="N92" s="94"/>
      <c r="O92" s="65">
        <f t="shared" si="18"/>
        <v>0</v>
      </c>
      <c r="P92" s="66">
        <f t="shared" si="19"/>
        <v>0</v>
      </c>
    </row>
    <row r="93" spans="1:16" x14ac:dyDescent="0.25">
      <c r="A93" s="59">
        <v>16</v>
      </c>
      <c r="B93" s="207">
        <v>1046</v>
      </c>
      <c r="C93" s="204">
        <v>369</v>
      </c>
      <c r="D93" s="204">
        <v>1499</v>
      </c>
      <c r="E93" s="62">
        <f t="shared" si="14"/>
        <v>1415</v>
      </c>
      <c r="F93" s="209">
        <f t="shared" si="15"/>
        <v>84</v>
      </c>
      <c r="G93" s="269">
        <v>1178</v>
      </c>
      <c r="H93" s="269">
        <v>433</v>
      </c>
      <c r="I93" s="269">
        <v>1671</v>
      </c>
      <c r="J93" s="63">
        <f t="shared" si="16"/>
        <v>1611</v>
      </c>
      <c r="K93" s="64">
        <f t="shared" si="17"/>
        <v>60</v>
      </c>
      <c r="L93" s="94"/>
      <c r="M93" s="94"/>
      <c r="N93" s="94"/>
      <c r="O93" s="65">
        <f t="shared" si="18"/>
        <v>0</v>
      </c>
      <c r="P93" s="66">
        <f t="shared" si="19"/>
        <v>0</v>
      </c>
    </row>
    <row r="94" spans="1:16" x14ac:dyDescent="0.25">
      <c r="A94" s="59">
        <v>17</v>
      </c>
      <c r="B94" s="207">
        <v>969</v>
      </c>
      <c r="C94" s="204">
        <v>354</v>
      </c>
      <c r="D94" s="204">
        <v>1389</v>
      </c>
      <c r="E94" s="62">
        <f t="shared" si="14"/>
        <v>1323</v>
      </c>
      <c r="F94" s="209">
        <f t="shared" si="15"/>
        <v>66</v>
      </c>
      <c r="G94" s="269">
        <v>1226</v>
      </c>
      <c r="H94" s="269">
        <v>461</v>
      </c>
      <c r="I94" s="269">
        <v>1751</v>
      </c>
      <c r="J94" s="63">
        <f t="shared" si="16"/>
        <v>1687</v>
      </c>
      <c r="K94" s="64">
        <f t="shared" si="17"/>
        <v>64</v>
      </c>
      <c r="L94" s="94"/>
      <c r="M94" s="94"/>
      <c r="N94" s="94"/>
      <c r="O94" s="65">
        <f t="shared" si="18"/>
        <v>0</v>
      </c>
      <c r="P94" s="66">
        <f t="shared" si="19"/>
        <v>0</v>
      </c>
    </row>
    <row r="95" spans="1:16" x14ac:dyDescent="0.25">
      <c r="A95" s="59">
        <v>18</v>
      </c>
      <c r="B95" s="207">
        <v>1027</v>
      </c>
      <c r="C95" s="204">
        <v>335</v>
      </c>
      <c r="D95" s="204">
        <v>1417</v>
      </c>
      <c r="E95" s="62">
        <f t="shared" si="14"/>
        <v>1362</v>
      </c>
      <c r="F95" s="209">
        <f t="shared" si="15"/>
        <v>55</v>
      </c>
      <c r="G95" s="269">
        <v>1209</v>
      </c>
      <c r="H95" s="269">
        <v>470</v>
      </c>
      <c r="I95" s="269">
        <v>1814</v>
      </c>
      <c r="J95" s="63">
        <f t="shared" si="16"/>
        <v>1679</v>
      </c>
      <c r="K95" s="64">
        <f t="shared" si="17"/>
        <v>135</v>
      </c>
      <c r="L95" s="94"/>
      <c r="M95" s="94"/>
      <c r="N95" s="94"/>
      <c r="O95" s="65">
        <f t="shared" si="18"/>
        <v>0</v>
      </c>
      <c r="P95" s="66">
        <f t="shared" si="19"/>
        <v>0</v>
      </c>
    </row>
    <row r="96" spans="1:16" x14ac:dyDescent="0.25">
      <c r="A96" s="59">
        <v>19</v>
      </c>
      <c r="B96" s="207">
        <v>1117</v>
      </c>
      <c r="C96" s="204">
        <v>400</v>
      </c>
      <c r="D96" s="204">
        <v>1620</v>
      </c>
      <c r="E96" s="62">
        <f t="shared" si="14"/>
        <v>1517</v>
      </c>
      <c r="F96" s="209">
        <f t="shared" si="15"/>
        <v>103</v>
      </c>
      <c r="G96" s="269">
        <v>1177</v>
      </c>
      <c r="H96" s="269">
        <v>514</v>
      </c>
      <c r="I96" s="269">
        <v>1851</v>
      </c>
      <c r="J96" s="63">
        <f t="shared" si="16"/>
        <v>1691</v>
      </c>
      <c r="K96" s="64">
        <f t="shared" si="17"/>
        <v>160</v>
      </c>
      <c r="L96" s="94"/>
      <c r="M96" s="94"/>
      <c r="N96" s="94"/>
      <c r="O96" s="65">
        <f t="shared" si="18"/>
        <v>0</v>
      </c>
      <c r="P96" s="66">
        <f t="shared" si="19"/>
        <v>0</v>
      </c>
    </row>
    <row r="97" spans="1:16" x14ac:dyDescent="0.25">
      <c r="A97" s="59">
        <v>20</v>
      </c>
      <c r="B97" s="207">
        <v>1159</v>
      </c>
      <c r="C97" s="204">
        <v>457</v>
      </c>
      <c r="D97" s="204">
        <v>1693</v>
      </c>
      <c r="E97" s="62">
        <f t="shared" si="14"/>
        <v>1616</v>
      </c>
      <c r="F97" s="209">
        <f t="shared" si="15"/>
        <v>77</v>
      </c>
      <c r="G97" s="269">
        <v>1143</v>
      </c>
      <c r="H97" s="269">
        <v>473</v>
      </c>
      <c r="I97" s="269">
        <v>1796</v>
      </c>
      <c r="J97" s="63">
        <f t="shared" si="16"/>
        <v>1616</v>
      </c>
      <c r="K97" s="64">
        <f t="shared" si="17"/>
        <v>180</v>
      </c>
      <c r="L97" s="94"/>
      <c r="M97" s="94"/>
      <c r="N97" s="94"/>
      <c r="O97" s="65">
        <f t="shared" si="18"/>
        <v>0</v>
      </c>
      <c r="P97" s="66">
        <f t="shared" si="19"/>
        <v>0</v>
      </c>
    </row>
    <row r="98" spans="1:16" x14ac:dyDescent="0.25">
      <c r="A98" s="59">
        <v>21</v>
      </c>
      <c r="B98" s="207">
        <v>1177</v>
      </c>
      <c r="C98" s="204">
        <v>486</v>
      </c>
      <c r="D98" s="204">
        <v>1735</v>
      </c>
      <c r="E98" s="62">
        <f t="shared" si="14"/>
        <v>1663</v>
      </c>
      <c r="F98" s="209">
        <f t="shared" si="15"/>
        <v>72</v>
      </c>
      <c r="G98" s="269">
        <v>962</v>
      </c>
      <c r="H98" s="269">
        <v>353</v>
      </c>
      <c r="I98" s="269">
        <v>1389</v>
      </c>
      <c r="J98" s="63">
        <f t="shared" si="16"/>
        <v>1315</v>
      </c>
      <c r="K98" s="64">
        <f t="shared" si="17"/>
        <v>74</v>
      </c>
      <c r="L98" s="94"/>
      <c r="M98" s="94"/>
      <c r="N98" s="94"/>
      <c r="O98" s="65">
        <f t="shared" si="18"/>
        <v>0</v>
      </c>
      <c r="P98" s="66">
        <f t="shared" si="19"/>
        <v>0</v>
      </c>
    </row>
    <row r="99" spans="1:16" x14ac:dyDescent="0.25">
      <c r="A99" s="59">
        <v>22</v>
      </c>
      <c r="B99" s="207">
        <v>1184</v>
      </c>
      <c r="C99" s="204">
        <v>429</v>
      </c>
      <c r="D99" s="204">
        <v>1797</v>
      </c>
      <c r="E99" s="62">
        <f t="shared" si="14"/>
        <v>1613</v>
      </c>
      <c r="F99" s="209">
        <f t="shared" si="15"/>
        <v>184</v>
      </c>
      <c r="G99" s="269">
        <v>1024</v>
      </c>
      <c r="H99" s="269">
        <v>378</v>
      </c>
      <c r="I99" s="269">
        <v>1493</v>
      </c>
      <c r="J99" s="63">
        <f t="shared" si="16"/>
        <v>1402</v>
      </c>
      <c r="K99" s="64">
        <f t="shared" si="17"/>
        <v>91</v>
      </c>
      <c r="L99" s="94"/>
      <c r="M99" s="94"/>
      <c r="N99" s="94"/>
      <c r="O99" s="65">
        <f t="shared" si="18"/>
        <v>0</v>
      </c>
      <c r="P99" s="66">
        <f t="shared" si="19"/>
        <v>0</v>
      </c>
    </row>
    <row r="100" spans="1:16" x14ac:dyDescent="0.25">
      <c r="A100" s="59">
        <v>23</v>
      </c>
      <c r="B100" s="207">
        <v>1070</v>
      </c>
      <c r="C100" s="204">
        <v>390</v>
      </c>
      <c r="D100" s="204">
        <v>1546</v>
      </c>
      <c r="E100" s="62">
        <f t="shared" si="14"/>
        <v>1460</v>
      </c>
      <c r="F100" s="209">
        <f t="shared" si="15"/>
        <v>86</v>
      </c>
      <c r="G100" s="269">
        <v>998</v>
      </c>
      <c r="H100" s="269">
        <v>351</v>
      </c>
      <c r="I100" s="269">
        <v>1507</v>
      </c>
      <c r="J100" s="63">
        <f t="shared" si="16"/>
        <v>1349</v>
      </c>
      <c r="K100" s="64">
        <f t="shared" si="17"/>
        <v>158</v>
      </c>
      <c r="L100" s="94"/>
      <c r="M100" s="94"/>
      <c r="N100" s="94"/>
      <c r="O100" s="65">
        <f t="shared" si="18"/>
        <v>0</v>
      </c>
      <c r="P100" s="66">
        <f t="shared" si="19"/>
        <v>0</v>
      </c>
    </row>
    <row r="101" spans="1:16" x14ac:dyDescent="0.25">
      <c r="A101" s="59">
        <v>24</v>
      </c>
      <c r="B101" s="207">
        <v>971</v>
      </c>
      <c r="C101" s="204">
        <v>351</v>
      </c>
      <c r="D101" s="204">
        <v>1403</v>
      </c>
      <c r="E101" s="62">
        <f t="shared" si="14"/>
        <v>1322</v>
      </c>
      <c r="F101" s="209">
        <f t="shared" si="15"/>
        <v>81</v>
      </c>
      <c r="G101" s="269">
        <v>1041</v>
      </c>
      <c r="H101" s="269">
        <v>366</v>
      </c>
      <c r="I101" s="269">
        <v>1489</v>
      </c>
      <c r="J101" s="63">
        <f t="shared" si="16"/>
        <v>1407</v>
      </c>
      <c r="K101" s="64">
        <f t="shared" si="17"/>
        <v>82</v>
      </c>
      <c r="L101" s="94"/>
      <c r="M101" s="94"/>
      <c r="N101" s="94"/>
      <c r="O101" s="65">
        <f t="shared" si="18"/>
        <v>0</v>
      </c>
      <c r="P101" s="66">
        <f t="shared" si="19"/>
        <v>0</v>
      </c>
    </row>
    <row r="102" spans="1:16" x14ac:dyDescent="0.25">
      <c r="A102" s="59">
        <v>25</v>
      </c>
      <c r="B102" s="207">
        <v>1152</v>
      </c>
      <c r="C102" s="204">
        <v>446</v>
      </c>
      <c r="D102" s="204">
        <v>1653</v>
      </c>
      <c r="E102" s="62">
        <f t="shared" si="14"/>
        <v>1598</v>
      </c>
      <c r="F102" s="209">
        <f t="shared" si="15"/>
        <v>55</v>
      </c>
      <c r="G102" s="269">
        <v>1001</v>
      </c>
      <c r="H102" s="269">
        <v>355</v>
      </c>
      <c r="I102" s="269">
        <v>1499</v>
      </c>
      <c r="J102" s="63">
        <f t="shared" si="16"/>
        <v>1356</v>
      </c>
      <c r="K102" s="64">
        <f t="shared" si="17"/>
        <v>143</v>
      </c>
      <c r="L102" s="94"/>
      <c r="M102" s="94"/>
      <c r="N102" s="94"/>
      <c r="O102" s="65">
        <f t="shared" si="18"/>
        <v>0</v>
      </c>
      <c r="P102" s="66">
        <f t="shared" si="19"/>
        <v>0</v>
      </c>
    </row>
    <row r="103" spans="1:16" x14ac:dyDescent="0.25">
      <c r="A103" s="59">
        <v>26</v>
      </c>
      <c r="B103" s="207">
        <v>1007</v>
      </c>
      <c r="C103" s="204">
        <v>361</v>
      </c>
      <c r="D103" s="204">
        <v>1483</v>
      </c>
      <c r="E103" s="62">
        <f t="shared" si="14"/>
        <v>1368</v>
      </c>
      <c r="F103" s="209">
        <f t="shared" si="15"/>
        <v>115</v>
      </c>
      <c r="G103" s="269">
        <v>1083</v>
      </c>
      <c r="H103" s="269">
        <v>372</v>
      </c>
      <c r="I103" s="269">
        <v>1577</v>
      </c>
      <c r="J103" s="63">
        <f t="shared" si="16"/>
        <v>1455</v>
      </c>
      <c r="K103" s="64">
        <f t="shared" si="17"/>
        <v>122</v>
      </c>
      <c r="L103" s="94"/>
      <c r="M103" s="94"/>
      <c r="N103" s="94"/>
      <c r="O103" s="65">
        <f t="shared" si="18"/>
        <v>0</v>
      </c>
      <c r="P103" s="66">
        <f t="shared" si="19"/>
        <v>0</v>
      </c>
    </row>
    <row r="104" spans="1:16" x14ac:dyDescent="0.25">
      <c r="A104" s="59">
        <v>27</v>
      </c>
      <c r="B104" s="207">
        <v>996</v>
      </c>
      <c r="C104" s="204">
        <v>343</v>
      </c>
      <c r="D104" s="204">
        <v>1460</v>
      </c>
      <c r="E104" s="62">
        <f t="shared" si="14"/>
        <v>1339</v>
      </c>
      <c r="F104" s="209">
        <f t="shared" si="15"/>
        <v>121</v>
      </c>
      <c r="G104" s="269">
        <v>1144</v>
      </c>
      <c r="H104" s="269">
        <v>423</v>
      </c>
      <c r="I104" s="269">
        <v>1749</v>
      </c>
      <c r="J104" s="63">
        <f t="shared" si="16"/>
        <v>1567</v>
      </c>
      <c r="K104" s="64">
        <f t="shared" si="17"/>
        <v>182</v>
      </c>
      <c r="L104" s="94"/>
      <c r="M104" s="94"/>
      <c r="N104" s="94"/>
      <c r="O104" s="65">
        <f t="shared" si="18"/>
        <v>0</v>
      </c>
      <c r="P104" s="66">
        <f t="shared" si="19"/>
        <v>0</v>
      </c>
    </row>
    <row r="105" spans="1:16" x14ac:dyDescent="0.25">
      <c r="A105" s="59">
        <v>28</v>
      </c>
      <c r="B105" s="207">
        <v>974</v>
      </c>
      <c r="C105" s="204">
        <v>330</v>
      </c>
      <c r="D105" s="204">
        <v>1394</v>
      </c>
      <c r="E105" s="62">
        <f t="shared" si="14"/>
        <v>1304</v>
      </c>
      <c r="F105" s="209">
        <f t="shared" si="15"/>
        <v>90</v>
      </c>
      <c r="G105" s="269">
        <v>1004</v>
      </c>
      <c r="H105" s="269">
        <v>369</v>
      </c>
      <c r="I105" s="269">
        <v>1433</v>
      </c>
      <c r="J105" s="63">
        <f t="shared" si="16"/>
        <v>1373</v>
      </c>
      <c r="K105" s="64">
        <f t="shared" si="17"/>
        <v>60</v>
      </c>
      <c r="L105" s="94"/>
      <c r="M105" s="94"/>
      <c r="N105" s="94"/>
      <c r="O105" s="65">
        <f t="shared" si="18"/>
        <v>0</v>
      </c>
      <c r="P105" s="66">
        <f t="shared" si="19"/>
        <v>0</v>
      </c>
    </row>
    <row r="106" spans="1:16" x14ac:dyDescent="0.25">
      <c r="A106" s="59">
        <v>29</v>
      </c>
      <c r="B106" s="207">
        <v>1032</v>
      </c>
      <c r="C106" s="204">
        <v>349</v>
      </c>
      <c r="D106" s="204">
        <v>1517</v>
      </c>
      <c r="E106" s="62">
        <f t="shared" si="14"/>
        <v>1381</v>
      </c>
      <c r="F106" s="209">
        <f t="shared" si="15"/>
        <v>136</v>
      </c>
      <c r="G106" s="269">
        <v>982</v>
      </c>
      <c r="H106" s="269">
        <v>354</v>
      </c>
      <c r="I106" s="269">
        <v>1354</v>
      </c>
      <c r="J106" s="63">
        <f t="shared" si="16"/>
        <v>1336</v>
      </c>
      <c r="K106" s="64">
        <f t="shared" si="17"/>
        <v>18</v>
      </c>
      <c r="L106" s="94"/>
      <c r="M106" s="94"/>
      <c r="N106" s="94"/>
      <c r="O106" s="65">
        <f t="shared" si="18"/>
        <v>0</v>
      </c>
      <c r="P106" s="66">
        <f t="shared" si="19"/>
        <v>0</v>
      </c>
    </row>
    <row r="107" spans="1:16" x14ac:dyDescent="0.25">
      <c r="A107" s="59">
        <v>30</v>
      </c>
      <c r="B107" s="207">
        <v>1095</v>
      </c>
      <c r="C107" s="204">
        <v>374</v>
      </c>
      <c r="D107" s="204">
        <v>1732</v>
      </c>
      <c r="E107" s="62">
        <f t="shared" si="14"/>
        <v>1469</v>
      </c>
      <c r="F107" s="209">
        <f t="shared" si="15"/>
        <v>263</v>
      </c>
      <c r="G107" s="269">
        <v>901</v>
      </c>
      <c r="H107" s="269">
        <v>333</v>
      </c>
      <c r="I107" s="269">
        <v>1304</v>
      </c>
      <c r="J107" s="63">
        <f t="shared" si="16"/>
        <v>1234</v>
      </c>
      <c r="K107" s="64">
        <f t="shared" si="17"/>
        <v>70</v>
      </c>
      <c r="L107" s="94"/>
      <c r="M107" s="94"/>
      <c r="N107" s="94"/>
      <c r="O107" s="65">
        <f t="shared" si="18"/>
        <v>0</v>
      </c>
      <c r="P107" s="66">
        <f t="shared" si="19"/>
        <v>0</v>
      </c>
    </row>
    <row r="108" spans="1:16" x14ac:dyDescent="0.25">
      <c r="A108" s="59">
        <v>31</v>
      </c>
      <c r="B108" s="207">
        <v>947</v>
      </c>
      <c r="C108" s="204">
        <v>324</v>
      </c>
      <c r="D108" s="204">
        <v>1318</v>
      </c>
      <c r="E108" s="62">
        <f t="shared" si="14"/>
        <v>1271</v>
      </c>
      <c r="F108" s="209">
        <f t="shared" si="15"/>
        <v>47</v>
      </c>
      <c r="G108" s="269">
        <v>1012</v>
      </c>
      <c r="H108" s="269">
        <v>330</v>
      </c>
      <c r="I108" s="269">
        <v>1475</v>
      </c>
      <c r="J108" s="63">
        <f t="shared" si="16"/>
        <v>1342</v>
      </c>
      <c r="K108" s="64">
        <f t="shared" si="17"/>
        <v>133</v>
      </c>
      <c r="L108" s="111" t="s">
        <v>8</v>
      </c>
      <c r="M108" s="111" t="s">
        <v>8</v>
      </c>
      <c r="N108" s="111" t="s">
        <v>8</v>
      </c>
      <c r="O108" s="111" t="s">
        <v>8</v>
      </c>
      <c r="P108" s="112" t="s">
        <v>8</v>
      </c>
    </row>
    <row r="109" spans="1:16" ht="15.75" thickBot="1" x14ac:dyDescent="0.3">
      <c r="A109" s="61" t="s">
        <v>2</v>
      </c>
      <c r="B109" s="81">
        <f>SUM(B78:B108)</f>
        <v>32500</v>
      </c>
      <c r="C109" s="82">
        <f t="shared" ref="C109:P109" si="20">SUM(C78:C108)</f>
        <v>11265</v>
      </c>
      <c r="D109" s="82">
        <f t="shared" si="20"/>
        <v>46681</v>
      </c>
      <c r="E109" s="82">
        <f t="shared" si="20"/>
        <v>43765</v>
      </c>
      <c r="F109" s="110">
        <f t="shared" si="20"/>
        <v>2916</v>
      </c>
      <c r="G109" s="205">
        <f t="shared" si="20"/>
        <v>33248</v>
      </c>
      <c r="H109" s="109">
        <f t="shared" si="20"/>
        <v>12731</v>
      </c>
      <c r="I109" s="109">
        <f t="shared" si="20"/>
        <v>49157</v>
      </c>
      <c r="J109" s="73">
        <f t="shared" si="20"/>
        <v>45979</v>
      </c>
      <c r="K109" s="74">
        <f t="shared" si="20"/>
        <v>3178</v>
      </c>
      <c r="L109" s="75">
        <f t="shared" si="20"/>
        <v>0</v>
      </c>
      <c r="M109" s="76">
        <f t="shared" si="20"/>
        <v>0</v>
      </c>
      <c r="N109" s="76">
        <f t="shared" si="20"/>
        <v>0</v>
      </c>
      <c r="O109" s="76">
        <f t="shared" si="20"/>
        <v>0</v>
      </c>
      <c r="P109" s="77">
        <f t="shared" si="20"/>
        <v>0</v>
      </c>
    </row>
    <row r="112" spans="1:16" ht="15.75" thickBot="1" x14ac:dyDescent="0.3">
      <c r="B112" s="223" t="s">
        <v>58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</row>
    <row r="113" spans="1:16" x14ac:dyDescent="0.25">
      <c r="B113" s="214" t="s">
        <v>40</v>
      </c>
      <c r="C113" s="215"/>
      <c r="D113" s="215"/>
      <c r="E113" s="215"/>
      <c r="F113" s="216"/>
      <c r="G113" s="217" t="s">
        <v>41</v>
      </c>
      <c r="H113" s="218"/>
      <c r="I113" s="218"/>
      <c r="J113" s="218"/>
      <c r="K113" s="219"/>
      <c r="L113" s="220" t="s">
        <v>42</v>
      </c>
      <c r="M113" s="221"/>
      <c r="N113" s="221"/>
      <c r="O113" s="221"/>
      <c r="P113" s="222"/>
    </row>
    <row r="114" spans="1:16" ht="75" x14ac:dyDescent="0.25">
      <c r="A114" s="60" t="s">
        <v>1</v>
      </c>
      <c r="B114" s="113" t="s">
        <v>27</v>
      </c>
      <c r="C114" s="113" t="s">
        <v>28</v>
      </c>
      <c r="D114" s="113" t="s">
        <v>29</v>
      </c>
      <c r="E114" s="113" t="s">
        <v>30</v>
      </c>
      <c r="F114" s="113" t="s">
        <v>23</v>
      </c>
      <c r="G114" s="114" t="s">
        <v>31</v>
      </c>
      <c r="H114" s="114" t="s">
        <v>32</v>
      </c>
      <c r="I114" s="114" t="s">
        <v>33</v>
      </c>
      <c r="J114" s="114" t="s">
        <v>34</v>
      </c>
      <c r="K114" s="114" t="s">
        <v>23</v>
      </c>
      <c r="L114" s="115" t="s">
        <v>31</v>
      </c>
      <c r="M114" s="115" t="s">
        <v>32</v>
      </c>
      <c r="N114" s="115" t="s">
        <v>33</v>
      </c>
      <c r="O114" s="115" t="s">
        <v>34</v>
      </c>
      <c r="P114" s="115" t="s">
        <v>23</v>
      </c>
    </row>
    <row r="115" spans="1:16" x14ac:dyDescent="0.25">
      <c r="A115" s="59">
        <v>1</v>
      </c>
      <c r="B115" s="100"/>
      <c r="C115" s="100"/>
      <c r="D115" s="100"/>
      <c r="E115" s="62">
        <f>B115+C115</f>
        <v>0</v>
      </c>
      <c r="F115" s="62">
        <f>D115-E115</f>
        <v>0</v>
      </c>
      <c r="G115" s="102"/>
      <c r="H115" s="102"/>
      <c r="I115" s="102"/>
      <c r="J115" s="63">
        <f>G115+H115</f>
        <v>0</v>
      </c>
      <c r="K115" s="63">
        <f>I115-J115</f>
        <v>0</v>
      </c>
      <c r="L115" s="94"/>
      <c r="M115" s="94"/>
      <c r="N115" s="94"/>
      <c r="O115" s="65">
        <f>L115+M115</f>
        <v>0</v>
      </c>
      <c r="P115" s="65">
        <f>N115-O115</f>
        <v>0</v>
      </c>
    </row>
    <row r="116" spans="1:16" x14ac:dyDescent="0.25">
      <c r="A116" s="59">
        <v>2</v>
      </c>
      <c r="B116" s="100"/>
      <c r="C116" s="100"/>
      <c r="D116" s="100"/>
      <c r="E116" s="62">
        <f t="shared" ref="E116:E145" si="21">B116+C116</f>
        <v>0</v>
      </c>
      <c r="F116" s="62">
        <f t="shared" ref="F116:F145" si="22">D116-E116</f>
        <v>0</v>
      </c>
      <c r="G116" s="102"/>
      <c r="H116" s="102"/>
      <c r="I116" s="102"/>
      <c r="J116" s="63">
        <f t="shared" ref="J116:J144" si="23">G116+H116</f>
        <v>0</v>
      </c>
      <c r="K116" s="63">
        <f t="shared" ref="K116:K144" si="24">I116-J116</f>
        <v>0</v>
      </c>
      <c r="L116" s="94"/>
      <c r="M116" s="94"/>
      <c r="N116" s="94"/>
      <c r="O116" s="65">
        <f t="shared" ref="O116:O145" si="25">L116+M116</f>
        <v>0</v>
      </c>
      <c r="P116" s="65">
        <f t="shared" ref="P116:P145" si="26">N116-O116</f>
        <v>0</v>
      </c>
    </row>
    <row r="117" spans="1:16" x14ac:dyDescent="0.25">
      <c r="A117" s="59">
        <v>3</v>
      </c>
      <c r="B117" s="100"/>
      <c r="C117" s="100"/>
      <c r="D117" s="100"/>
      <c r="E117" s="62">
        <f t="shared" si="21"/>
        <v>0</v>
      </c>
      <c r="F117" s="62">
        <f t="shared" si="22"/>
        <v>0</v>
      </c>
      <c r="G117" s="102"/>
      <c r="H117" s="102"/>
      <c r="I117" s="102"/>
      <c r="J117" s="63">
        <f t="shared" si="23"/>
        <v>0</v>
      </c>
      <c r="K117" s="63">
        <f t="shared" si="24"/>
        <v>0</v>
      </c>
      <c r="L117" s="94"/>
      <c r="M117" s="94"/>
      <c r="N117" s="94"/>
      <c r="O117" s="65">
        <f t="shared" si="25"/>
        <v>0</v>
      </c>
      <c r="P117" s="65">
        <f t="shared" si="26"/>
        <v>0</v>
      </c>
    </row>
    <row r="118" spans="1:16" x14ac:dyDescent="0.25">
      <c r="A118" s="59">
        <v>4</v>
      </c>
      <c r="B118" s="100"/>
      <c r="C118" s="100"/>
      <c r="D118" s="100"/>
      <c r="E118" s="62">
        <f t="shared" si="21"/>
        <v>0</v>
      </c>
      <c r="F118" s="62">
        <f t="shared" si="22"/>
        <v>0</v>
      </c>
      <c r="G118" s="102"/>
      <c r="H118" s="102"/>
      <c r="I118" s="102"/>
      <c r="J118" s="63">
        <f t="shared" si="23"/>
        <v>0</v>
      </c>
      <c r="K118" s="63">
        <f t="shared" si="24"/>
        <v>0</v>
      </c>
      <c r="L118" s="94"/>
      <c r="M118" s="94"/>
      <c r="N118" s="94"/>
      <c r="O118" s="65">
        <f t="shared" si="25"/>
        <v>0</v>
      </c>
      <c r="P118" s="65">
        <f t="shared" si="26"/>
        <v>0</v>
      </c>
    </row>
    <row r="119" spans="1:16" x14ac:dyDescent="0.25">
      <c r="A119" s="59">
        <v>5</v>
      </c>
      <c r="B119" s="100"/>
      <c r="C119" s="100"/>
      <c r="D119" s="100"/>
      <c r="E119" s="62">
        <f t="shared" si="21"/>
        <v>0</v>
      </c>
      <c r="F119" s="62">
        <f t="shared" si="22"/>
        <v>0</v>
      </c>
      <c r="G119" s="102"/>
      <c r="H119" s="102"/>
      <c r="I119" s="102"/>
      <c r="J119" s="63">
        <f t="shared" si="23"/>
        <v>0</v>
      </c>
      <c r="K119" s="63">
        <f t="shared" si="24"/>
        <v>0</v>
      </c>
      <c r="L119" s="94"/>
      <c r="M119" s="94"/>
      <c r="N119" s="94"/>
      <c r="O119" s="65">
        <f t="shared" si="25"/>
        <v>0</v>
      </c>
      <c r="P119" s="65">
        <f t="shared" si="26"/>
        <v>0</v>
      </c>
    </row>
    <row r="120" spans="1:16" x14ac:dyDescent="0.25">
      <c r="A120" s="59">
        <v>6</v>
      </c>
      <c r="B120" s="100"/>
      <c r="C120" s="100"/>
      <c r="D120" s="100"/>
      <c r="E120" s="62">
        <f t="shared" si="21"/>
        <v>0</v>
      </c>
      <c r="F120" s="62">
        <f t="shared" si="22"/>
        <v>0</v>
      </c>
      <c r="G120" s="102"/>
      <c r="H120" s="102"/>
      <c r="I120" s="102"/>
      <c r="J120" s="63">
        <f t="shared" si="23"/>
        <v>0</v>
      </c>
      <c r="K120" s="63">
        <f t="shared" si="24"/>
        <v>0</v>
      </c>
      <c r="L120" s="94"/>
      <c r="M120" s="94"/>
      <c r="N120" s="94"/>
      <c r="O120" s="65">
        <f t="shared" si="25"/>
        <v>0</v>
      </c>
      <c r="P120" s="65">
        <f t="shared" si="26"/>
        <v>0</v>
      </c>
    </row>
    <row r="121" spans="1:16" x14ac:dyDescent="0.25">
      <c r="A121" s="59">
        <v>7</v>
      </c>
      <c r="B121" s="100"/>
      <c r="C121" s="100"/>
      <c r="D121" s="100"/>
      <c r="E121" s="62">
        <f t="shared" si="21"/>
        <v>0</v>
      </c>
      <c r="F121" s="62">
        <f t="shared" si="22"/>
        <v>0</v>
      </c>
      <c r="G121" s="102"/>
      <c r="H121" s="102"/>
      <c r="I121" s="102"/>
      <c r="J121" s="63">
        <f t="shared" si="23"/>
        <v>0</v>
      </c>
      <c r="K121" s="63">
        <f t="shared" si="24"/>
        <v>0</v>
      </c>
      <c r="L121" s="94"/>
      <c r="M121" s="94"/>
      <c r="N121" s="94"/>
      <c r="O121" s="65">
        <f t="shared" si="25"/>
        <v>0</v>
      </c>
      <c r="P121" s="65">
        <f t="shared" si="26"/>
        <v>0</v>
      </c>
    </row>
    <row r="122" spans="1:16" x14ac:dyDescent="0.25">
      <c r="A122" s="59">
        <v>8</v>
      </c>
      <c r="B122" s="100"/>
      <c r="C122" s="100"/>
      <c r="D122" s="100"/>
      <c r="E122" s="62">
        <f t="shared" si="21"/>
        <v>0</v>
      </c>
      <c r="F122" s="62">
        <f t="shared" si="22"/>
        <v>0</v>
      </c>
      <c r="G122" s="102"/>
      <c r="H122" s="102"/>
      <c r="I122" s="102"/>
      <c r="J122" s="63">
        <f t="shared" si="23"/>
        <v>0</v>
      </c>
      <c r="K122" s="63">
        <f t="shared" si="24"/>
        <v>0</v>
      </c>
      <c r="L122" s="94"/>
      <c r="M122" s="94"/>
      <c r="N122" s="94"/>
      <c r="O122" s="65">
        <f t="shared" si="25"/>
        <v>0</v>
      </c>
      <c r="P122" s="65">
        <f t="shared" si="26"/>
        <v>0</v>
      </c>
    </row>
    <row r="123" spans="1:16" x14ac:dyDescent="0.25">
      <c r="A123" s="59">
        <v>9</v>
      </c>
      <c r="B123" s="100"/>
      <c r="C123" s="100"/>
      <c r="D123" s="100"/>
      <c r="E123" s="62">
        <f t="shared" si="21"/>
        <v>0</v>
      </c>
      <c r="F123" s="62">
        <f t="shared" si="22"/>
        <v>0</v>
      </c>
      <c r="G123" s="102"/>
      <c r="H123" s="102"/>
      <c r="I123" s="102"/>
      <c r="J123" s="63">
        <f t="shared" si="23"/>
        <v>0</v>
      </c>
      <c r="K123" s="63">
        <f t="shared" si="24"/>
        <v>0</v>
      </c>
      <c r="L123" s="94"/>
      <c r="M123" s="94"/>
      <c r="N123" s="94"/>
      <c r="O123" s="65">
        <f t="shared" si="25"/>
        <v>0</v>
      </c>
      <c r="P123" s="65">
        <f t="shared" si="26"/>
        <v>0</v>
      </c>
    </row>
    <row r="124" spans="1:16" x14ac:dyDescent="0.25">
      <c r="A124" s="59">
        <v>10</v>
      </c>
      <c r="B124" s="100"/>
      <c r="C124" s="100"/>
      <c r="D124" s="100"/>
      <c r="E124" s="62">
        <f t="shared" si="21"/>
        <v>0</v>
      </c>
      <c r="F124" s="62">
        <f t="shared" si="22"/>
        <v>0</v>
      </c>
      <c r="G124" s="102"/>
      <c r="H124" s="102"/>
      <c r="I124" s="102"/>
      <c r="J124" s="63">
        <f t="shared" si="23"/>
        <v>0</v>
      </c>
      <c r="K124" s="63">
        <f t="shared" si="24"/>
        <v>0</v>
      </c>
      <c r="L124" s="94"/>
      <c r="M124" s="94"/>
      <c r="N124" s="94"/>
      <c r="O124" s="65">
        <f t="shared" si="25"/>
        <v>0</v>
      </c>
      <c r="P124" s="65">
        <f t="shared" si="26"/>
        <v>0</v>
      </c>
    </row>
    <row r="125" spans="1:16" x14ac:dyDescent="0.25">
      <c r="A125" s="59">
        <v>11</v>
      </c>
      <c r="B125" s="100"/>
      <c r="C125" s="100"/>
      <c r="D125" s="100"/>
      <c r="E125" s="62">
        <f t="shared" si="21"/>
        <v>0</v>
      </c>
      <c r="F125" s="62">
        <f t="shared" si="22"/>
        <v>0</v>
      </c>
      <c r="G125" s="102"/>
      <c r="H125" s="102"/>
      <c r="I125" s="102"/>
      <c r="J125" s="63">
        <f t="shared" si="23"/>
        <v>0</v>
      </c>
      <c r="K125" s="63">
        <f t="shared" si="24"/>
        <v>0</v>
      </c>
      <c r="L125" s="94"/>
      <c r="M125" s="94"/>
      <c r="N125" s="94"/>
      <c r="O125" s="65">
        <f t="shared" si="25"/>
        <v>0</v>
      </c>
      <c r="P125" s="65">
        <f t="shared" si="26"/>
        <v>0</v>
      </c>
    </row>
    <row r="126" spans="1:16" x14ac:dyDescent="0.25">
      <c r="A126" s="59">
        <v>12</v>
      </c>
      <c r="B126" s="100"/>
      <c r="C126" s="100"/>
      <c r="D126" s="100"/>
      <c r="E126" s="62">
        <f t="shared" si="21"/>
        <v>0</v>
      </c>
      <c r="F126" s="62">
        <f t="shared" si="22"/>
        <v>0</v>
      </c>
      <c r="G126" s="102"/>
      <c r="H126" s="102"/>
      <c r="I126" s="102"/>
      <c r="J126" s="63">
        <f t="shared" si="23"/>
        <v>0</v>
      </c>
      <c r="K126" s="63">
        <f t="shared" si="24"/>
        <v>0</v>
      </c>
      <c r="L126" s="94"/>
      <c r="M126" s="94"/>
      <c r="N126" s="94"/>
      <c r="O126" s="65">
        <f t="shared" si="25"/>
        <v>0</v>
      </c>
      <c r="P126" s="65">
        <f t="shared" si="26"/>
        <v>0</v>
      </c>
    </row>
    <row r="127" spans="1:16" x14ac:dyDescent="0.25">
      <c r="A127" s="59">
        <v>13</v>
      </c>
      <c r="B127" s="100"/>
      <c r="C127" s="100"/>
      <c r="D127" s="100"/>
      <c r="E127" s="62">
        <f t="shared" si="21"/>
        <v>0</v>
      </c>
      <c r="F127" s="62">
        <f t="shared" si="22"/>
        <v>0</v>
      </c>
      <c r="G127" s="102"/>
      <c r="H127" s="102"/>
      <c r="I127" s="102"/>
      <c r="J127" s="63">
        <f t="shared" si="23"/>
        <v>0</v>
      </c>
      <c r="K127" s="63">
        <f t="shared" si="24"/>
        <v>0</v>
      </c>
      <c r="L127" s="94"/>
      <c r="M127" s="94"/>
      <c r="N127" s="94"/>
      <c r="O127" s="65">
        <f t="shared" si="25"/>
        <v>0</v>
      </c>
      <c r="P127" s="65">
        <f t="shared" si="26"/>
        <v>0</v>
      </c>
    </row>
    <row r="128" spans="1:16" x14ac:dyDescent="0.25">
      <c r="A128" s="59">
        <v>14</v>
      </c>
      <c r="B128" s="100"/>
      <c r="C128" s="100"/>
      <c r="D128" s="100"/>
      <c r="E128" s="62">
        <f t="shared" si="21"/>
        <v>0</v>
      </c>
      <c r="F128" s="62">
        <f t="shared" si="22"/>
        <v>0</v>
      </c>
      <c r="G128" s="102"/>
      <c r="H128" s="102"/>
      <c r="I128" s="102"/>
      <c r="J128" s="63">
        <f t="shared" si="23"/>
        <v>0</v>
      </c>
      <c r="K128" s="63">
        <f t="shared" si="24"/>
        <v>0</v>
      </c>
      <c r="L128" s="94"/>
      <c r="M128" s="94"/>
      <c r="N128" s="94"/>
      <c r="O128" s="65">
        <f t="shared" si="25"/>
        <v>0</v>
      </c>
      <c r="P128" s="65">
        <f t="shared" si="26"/>
        <v>0</v>
      </c>
    </row>
    <row r="129" spans="1:16" x14ac:dyDescent="0.25">
      <c r="A129" s="59">
        <v>15</v>
      </c>
      <c r="B129" s="100"/>
      <c r="C129" s="100"/>
      <c r="D129" s="100"/>
      <c r="E129" s="62">
        <f t="shared" si="21"/>
        <v>0</v>
      </c>
      <c r="F129" s="62">
        <f t="shared" si="22"/>
        <v>0</v>
      </c>
      <c r="G129" s="102"/>
      <c r="H129" s="102"/>
      <c r="I129" s="102"/>
      <c r="J129" s="63">
        <f t="shared" si="23"/>
        <v>0</v>
      </c>
      <c r="K129" s="63">
        <f t="shared" si="24"/>
        <v>0</v>
      </c>
      <c r="L129" s="94"/>
      <c r="M129" s="94"/>
      <c r="N129" s="94"/>
      <c r="O129" s="65">
        <f t="shared" si="25"/>
        <v>0</v>
      </c>
      <c r="P129" s="65">
        <f t="shared" si="26"/>
        <v>0</v>
      </c>
    </row>
    <row r="130" spans="1:16" x14ac:dyDescent="0.25">
      <c r="A130" s="59">
        <v>16</v>
      </c>
      <c r="B130" s="100"/>
      <c r="C130" s="100"/>
      <c r="D130" s="100"/>
      <c r="E130" s="62">
        <f t="shared" si="21"/>
        <v>0</v>
      </c>
      <c r="F130" s="62">
        <f t="shared" si="22"/>
        <v>0</v>
      </c>
      <c r="G130" s="102"/>
      <c r="H130" s="102"/>
      <c r="I130" s="102"/>
      <c r="J130" s="63">
        <f t="shared" si="23"/>
        <v>0</v>
      </c>
      <c r="K130" s="63">
        <f t="shared" si="24"/>
        <v>0</v>
      </c>
      <c r="L130" s="94"/>
      <c r="M130" s="94"/>
      <c r="N130" s="94"/>
      <c r="O130" s="65">
        <f t="shared" si="25"/>
        <v>0</v>
      </c>
      <c r="P130" s="65">
        <f t="shared" si="26"/>
        <v>0</v>
      </c>
    </row>
    <row r="131" spans="1:16" x14ac:dyDescent="0.25">
      <c r="A131" s="59">
        <v>17</v>
      </c>
      <c r="B131" s="100"/>
      <c r="C131" s="100"/>
      <c r="D131" s="100"/>
      <c r="E131" s="62">
        <f t="shared" si="21"/>
        <v>0</v>
      </c>
      <c r="F131" s="62">
        <f t="shared" si="22"/>
        <v>0</v>
      </c>
      <c r="G131" s="102"/>
      <c r="H131" s="102"/>
      <c r="I131" s="102"/>
      <c r="J131" s="63">
        <f t="shared" si="23"/>
        <v>0</v>
      </c>
      <c r="K131" s="63">
        <f t="shared" si="24"/>
        <v>0</v>
      </c>
      <c r="L131" s="94"/>
      <c r="M131" s="94"/>
      <c r="N131" s="94"/>
      <c r="O131" s="65">
        <f t="shared" si="25"/>
        <v>0</v>
      </c>
      <c r="P131" s="65">
        <f t="shared" si="26"/>
        <v>0</v>
      </c>
    </row>
    <row r="132" spans="1:16" x14ac:dyDescent="0.25">
      <c r="A132" s="59">
        <v>18</v>
      </c>
      <c r="B132" s="100"/>
      <c r="C132" s="100"/>
      <c r="D132" s="100"/>
      <c r="E132" s="62">
        <f t="shared" si="21"/>
        <v>0</v>
      </c>
      <c r="F132" s="62">
        <f t="shared" si="22"/>
        <v>0</v>
      </c>
      <c r="G132" s="102"/>
      <c r="H132" s="102"/>
      <c r="I132" s="102"/>
      <c r="J132" s="63">
        <f t="shared" si="23"/>
        <v>0</v>
      </c>
      <c r="K132" s="63">
        <f t="shared" si="24"/>
        <v>0</v>
      </c>
      <c r="L132" s="94"/>
      <c r="M132" s="94"/>
      <c r="N132" s="94"/>
      <c r="O132" s="65">
        <f t="shared" si="25"/>
        <v>0</v>
      </c>
      <c r="P132" s="65">
        <f t="shared" si="26"/>
        <v>0</v>
      </c>
    </row>
    <row r="133" spans="1:16" x14ac:dyDescent="0.25">
      <c r="A133" s="59">
        <v>19</v>
      </c>
      <c r="B133" s="100"/>
      <c r="C133" s="100"/>
      <c r="D133" s="100"/>
      <c r="E133" s="62">
        <f t="shared" si="21"/>
        <v>0</v>
      </c>
      <c r="F133" s="62">
        <f t="shared" si="22"/>
        <v>0</v>
      </c>
      <c r="G133" s="102"/>
      <c r="H133" s="102"/>
      <c r="I133" s="102"/>
      <c r="J133" s="63">
        <f t="shared" si="23"/>
        <v>0</v>
      </c>
      <c r="K133" s="63">
        <f t="shared" si="24"/>
        <v>0</v>
      </c>
      <c r="L133" s="94"/>
      <c r="M133" s="94"/>
      <c r="N133" s="94"/>
      <c r="O133" s="65">
        <f t="shared" si="25"/>
        <v>0</v>
      </c>
      <c r="P133" s="65">
        <f t="shared" si="26"/>
        <v>0</v>
      </c>
    </row>
    <row r="134" spans="1:16" x14ac:dyDescent="0.25">
      <c r="A134" s="59">
        <v>20</v>
      </c>
      <c r="B134" s="100"/>
      <c r="C134" s="100"/>
      <c r="D134" s="100"/>
      <c r="E134" s="62">
        <f t="shared" si="21"/>
        <v>0</v>
      </c>
      <c r="F134" s="62">
        <f t="shared" si="22"/>
        <v>0</v>
      </c>
      <c r="G134" s="102"/>
      <c r="H134" s="102"/>
      <c r="I134" s="102"/>
      <c r="J134" s="63">
        <f t="shared" si="23"/>
        <v>0</v>
      </c>
      <c r="K134" s="63">
        <f t="shared" si="24"/>
        <v>0</v>
      </c>
      <c r="L134" s="94"/>
      <c r="M134" s="94"/>
      <c r="N134" s="94"/>
      <c r="O134" s="65">
        <f t="shared" si="25"/>
        <v>0</v>
      </c>
      <c r="P134" s="65">
        <f t="shared" si="26"/>
        <v>0</v>
      </c>
    </row>
    <row r="135" spans="1:16" x14ac:dyDescent="0.25">
      <c r="A135" s="59">
        <v>21</v>
      </c>
      <c r="B135" s="100"/>
      <c r="C135" s="100"/>
      <c r="D135" s="100"/>
      <c r="E135" s="62">
        <f t="shared" si="21"/>
        <v>0</v>
      </c>
      <c r="F135" s="62">
        <f t="shared" si="22"/>
        <v>0</v>
      </c>
      <c r="G135" s="102"/>
      <c r="H135" s="102"/>
      <c r="I135" s="102"/>
      <c r="J135" s="63">
        <f t="shared" si="23"/>
        <v>0</v>
      </c>
      <c r="K135" s="63">
        <f t="shared" si="24"/>
        <v>0</v>
      </c>
      <c r="L135" s="94"/>
      <c r="M135" s="94"/>
      <c r="N135" s="94"/>
      <c r="O135" s="65">
        <f t="shared" si="25"/>
        <v>0</v>
      </c>
      <c r="P135" s="65">
        <f t="shared" si="26"/>
        <v>0</v>
      </c>
    </row>
    <row r="136" spans="1:16" x14ac:dyDescent="0.25">
      <c r="A136" s="59">
        <v>22</v>
      </c>
      <c r="B136" s="100"/>
      <c r="C136" s="100"/>
      <c r="D136" s="100"/>
      <c r="E136" s="62">
        <f t="shared" si="21"/>
        <v>0</v>
      </c>
      <c r="F136" s="62">
        <f t="shared" si="22"/>
        <v>0</v>
      </c>
      <c r="G136" s="102"/>
      <c r="H136" s="102"/>
      <c r="I136" s="102"/>
      <c r="J136" s="63">
        <f t="shared" si="23"/>
        <v>0</v>
      </c>
      <c r="K136" s="63">
        <f t="shared" si="24"/>
        <v>0</v>
      </c>
      <c r="L136" s="94"/>
      <c r="M136" s="94"/>
      <c r="N136" s="94"/>
      <c r="O136" s="65">
        <f t="shared" si="25"/>
        <v>0</v>
      </c>
      <c r="P136" s="65">
        <f t="shared" si="26"/>
        <v>0</v>
      </c>
    </row>
    <row r="137" spans="1:16" x14ac:dyDescent="0.25">
      <c r="A137" s="59">
        <v>23</v>
      </c>
      <c r="B137" s="100"/>
      <c r="C137" s="100"/>
      <c r="D137" s="100"/>
      <c r="E137" s="62">
        <f t="shared" si="21"/>
        <v>0</v>
      </c>
      <c r="F137" s="62">
        <f t="shared" si="22"/>
        <v>0</v>
      </c>
      <c r="G137" s="102"/>
      <c r="H137" s="102"/>
      <c r="I137" s="102"/>
      <c r="J137" s="63">
        <f t="shared" si="23"/>
        <v>0</v>
      </c>
      <c r="K137" s="63">
        <f t="shared" si="24"/>
        <v>0</v>
      </c>
      <c r="L137" s="94"/>
      <c r="M137" s="94"/>
      <c r="N137" s="94"/>
      <c r="O137" s="65">
        <f t="shared" si="25"/>
        <v>0</v>
      </c>
      <c r="P137" s="65">
        <f t="shared" si="26"/>
        <v>0</v>
      </c>
    </row>
    <row r="138" spans="1:16" x14ac:dyDescent="0.25">
      <c r="A138" s="59">
        <v>24</v>
      </c>
      <c r="B138" s="100"/>
      <c r="C138" s="100"/>
      <c r="D138" s="100"/>
      <c r="E138" s="62">
        <f t="shared" si="21"/>
        <v>0</v>
      </c>
      <c r="F138" s="62">
        <f t="shared" si="22"/>
        <v>0</v>
      </c>
      <c r="G138" s="102"/>
      <c r="H138" s="102"/>
      <c r="I138" s="102"/>
      <c r="J138" s="63">
        <f t="shared" si="23"/>
        <v>0</v>
      </c>
      <c r="K138" s="63">
        <f t="shared" si="24"/>
        <v>0</v>
      </c>
      <c r="L138" s="94"/>
      <c r="M138" s="94"/>
      <c r="N138" s="94"/>
      <c r="O138" s="65">
        <f t="shared" si="25"/>
        <v>0</v>
      </c>
      <c r="P138" s="65">
        <f t="shared" si="26"/>
        <v>0</v>
      </c>
    </row>
    <row r="139" spans="1:16" x14ac:dyDescent="0.25">
      <c r="A139" s="59">
        <v>25</v>
      </c>
      <c r="B139" s="100"/>
      <c r="C139" s="100"/>
      <c r="D139" s="100"/>
      <c r="E139" s="62">
        <f t="shared" si="21"/>
        <v>0</v>
      </c>
      <c r="F139" s="62">
        <f t="shared" si="22"/>
        <v>0</v>
      </c>
      <c r="G139" s="102"/>
      <c r="H139" s="102"/>
      <c r="I139" s="102"/>
      <c r="J139" s="63">
        <f t="shared" si="23"/>
        <v>0</v>
      </c>
      <c r="K139" s="63">
        <f t="shared" si="24"/>
        <v>0</v>
      </c>
      <c r="L139" s="94"/>
      <c r="M139" s="94"/>
      <c r="N139" s="94"/>
      <c r="O139" s="65">
        <f t="shared" si="25"/>
        <v>0</v>
      </c>
      <c r="P139" s="65">
        <f t="shared" si="26"/>
        <v>0</v>
      </c>
    </row>
    <row r="140" spans="1:16" x14ac:dyDescent="0.25">
      <c r="A140" s="59">
        <v>26</v>
      </c>
      <c r="B140" s="100"/>
      <c r="C140" s="100"/>
      <c r="D140" s="100"/>
      <c r="E140" s="62">
        <f t="shared" si="21"/>
        <v>0</v>
      </c>
      <c r="F140" s="62">
        <f t="shared" si="22"/>
        <v>0</v>
      </c>
      <c r="G140" s="102"/>
      <c r="H140" s="102"/>
      <c r="I140" s="102"/>
      <c r="J140" s="63">
        <f t="shared" si="23"/>
        <v>0</v>
      </c>
      <c r="K140" s="63">
        <f t="shared" si="24"/>
        <v>0</v>
      </c>
      <c r="L140" s="94"/>
      <c r="M140" s="94"/>
      <c r="N140" s="94"/>
      <c r="O140" s="65">
        <f t="shared" si="25"/>
        <v>0</v>
      </c>
      <c r="P140" s="65">
        <f t="shared" si="26"/>
        <v>0</v>
      </c>
    </row>
    <row r="141" spans="1:16" x14ac:dyDescent="0.25">
      <c r="A141" s="59">
        <v>27</v>
      </c>
      <c r="B141" s="100"/>
      <c r="C141" s="100"/>
      <c r="D141" s="100"/>
      <c r="E141" s="62">
        <f t="shared" si="21"/>
        <v>0</v>
      </c>
      <c r="F141" s="62">
        <f t="shared" si="22"/>
        <v>0</v>
      </c>
      <c r="G141" s="102"/>
      <c r="H141" s="102"/>
      <c r="I141" s="102"/>
      <c r="J141" s="63">
        <f t="shared" si="23"/>
        <v>0</v>
      </c>
      <c r="K141" s="63">
        <f t="shared" si="24"/>
        <v>0</v>
      </c>
      <c r="L141" s="94"/>
      <c r="M141" s="94"/>
      <c r="N141" s="94"/>
      <c r="O141" s="65">
        <f t="shared" si="25"/>
        <v>0</v>
      </c>
      <c r="P141" s="65">
        <f t="shared" si="26"/>
        <v>0</v>
      </c>
    </row>
    <row r="142" spans="1:16" x14ac:dyDescent="0.25">
      <c r="A142" s="59">
        <v>28</v>
      </c>
      <c r="B142" s="100"/>
      <c r="C142" s="100"/>
      <c r="D142" s="100"/>
      <c r="E142" s="62">
        <f t="shared" si="21"/>
        <v>0</v>
      </c>
      <c r="F142" s="62">
        <f t="shared" si="22"/>
        <v>0</v>
      </c>
      <c r="G142" s="102"/>
      <c r="H142" s="102"/>
      <c r="I142" s="102"/>
      <c r="J142" s="63">
        <f t="shared" si="23"/>
        <v>0</v>
      </c>
      <c r="K142" s="63">
        <f t="shared" si="24"/>
        <v>0</v>
      </c>
      <c r="L142" s="94"/>
      <c r="M142" s="94"/>
      <c r="N142" s="94"/>
      <c r="O142" s="65">
        <f t="shared" si="25"/>
        <v>0</v>
      </c>
      <c r="P142" s="65">
        <f t="shared" si="26"/>
        <v>0</v>
      </c>
    </row>
    <row r="143" spans="1:16" x14ac:dyDescent="0.25">
      <c r="A143" s="59">
        <v>29</v>
      </c>
      <c r="B143" s="100"/>
      <c r="C143" s="100"/>
      <c r="D143" s="100"/>
      <c r="E143" s="62">
        <f t="shared" si="21"/>
        <v>0</v>
      </c>
      <c r="F143" s="62">
        <f t="shared" si="22"/>
        <v>0</v>
      </c>
      <c r="G143" s="102"/>
      <c r="H143" s="102"/>
      <c r="I143" s="102"/>
      <c r="J143" s="63">
        <f t="shared" si="23"/>
        <v>0</v>
      </c>
      <c r="K143" s="63">
        <f t="shared" si="24"/>
        <v>0</v>
      </c>
      <c r="L143" s="94"/>
      <c r="M143" s="94"/>
      <c r="N143" s="94"/>
      <c r="O143" s="65">
        <f t="shared" si="25"/>
        <v>0</v>
      </c>
      <c r="P143" s="65">
        <f t="shared" si="26"/>
        <v>0</v>
      </c>
    </row>
    <row r="144" spans="1:16" x14ac:dyDescent="0.25">
      <c r="A144" s="59">
        <v>30</v>
      </c>
      <c r="B144" s="100"/>
      <c r="C144" s="100"/>
      <c r="D144" s="100"/>
      <c r="E144" s="62">
        <f t="shared" si="21"/>
        <v>0</v>
      </c>
      <c r="F144" s="62">
        <f t="shared" si="22"/>
        <v>0</v>
      </c>
      <c r="G144" s="102"/>
      <c r="H144" s="102"/>
      <c r="I144" s="102"/>
      <c r="J144" s="63">
        <f t="shared" si="23"/>
        <v>0</v>
      </c>
      <c r="K144" s="63">
        <f t="shared" si="24"/>
        <v>0</v>
      </c>
      <c r="L144" s="94"/>
      <c r="M144" s="94"/>
      <c r="N144" s="94"/>
      <c r="O144" s="65">
        <f t="shared" si="25"/>
        <v>0</v>
      </c>
      <c r="P144" s="65">
        <f t="shared" si="26"/>
        <v>0</v>
      </c>
    </row>
    <row r="145" spans="1:16" x14ac:dyDescent="0.25">
      <c r="A145" s="59">
        <v>31</v>
      </c>
      <c r="B145" s="100"/>
      <c r="C145" s="100"/>
      <c r="D145" s="100"/>
      <c r="E145" s="62">
        <f t="shared" si="21"/>
        <v>0</v>
      </c>
      <c r="F145" s="62">
        <f t="shared" si="22"/>
        <v>0</v>
      </c>
      <c r="G145" s="67" t="s">
        <v>8</v>
      </c>
      <c r="H145" s="67" t="s">
        <v>8</v>
      </c>
      <c r="I145" s="67" t="s">
        <v>8</v>
      </c>
      <c r="J145" s="68" t="s">
        <v>8</v>
      </c>
      <c r="K145" s="68" t="s">
        <v>8</v>
      </c>
      <c r="L145" s="94"/>
      <c r="M145" s="94"/>
      <c r="N145" s="94"/>
      <c r="O145" s="65">
        <f t="shared" si="25"/>
        <v>0</v>
      </c>
      <c r="P145" s="65">
        <f t="shared" si="26"/>
        <v>0</v>
      </c>
    </row>
    <row r="146" spans="1:16" ht="15.75" thickBot="1" x14ac:dyDescent="0.3">
      <c r="A146" s="61" t="s">
        <v>2</v>
      </c>
      <c r="B146" s="83">
        <f>SUM(B115:B145)</f>
        <v>0</v>
      </c>
      <c r="C146" s="70">
        <f t="shared" ref="C146:P146" si="27">SUM(C115:C145)</f>
        <v>0</v>
      </c>
      <c r="D146" s="70">
        <f t="shared" si="27"/>
        <v>0</v>
      </c>
      <c r="E146" s="70">
        <f t="shared" si="27"/>
        <v>0</v>
      </c>
      <c r="F146" s="71">
        <f t="shared" si="27"/>
        <v>0</v>
      </c>
      <c r="G146" s="84">
        <f t="shared" si="27"/>
        <v>0</v>
      </c>
      <c r="H146" s="73">
        <f t="shared" si="27"/>
        <v>0</v>
      </c>
      <c r="I146" s="73">
        <f t="shared" si="27"/>
        <v>0</v>
      </c>
      <c r="J146" s="73">
        <f t="shared" si="27"/>
        <v>0</v>
      </c>
      <c r="K146" s="79">
        <f t="shared" si="27"/>
        <v>0</v>
      </c>
      <c r="L146" s="75">
        <f t="shared" si="27"/>
        <v>0</v>
      </c>
      <c r="M146" s="76">
        <f t="shared" si="27"/>
        <v>0</v>
      </c>
      <c r="N146" s="76">
        <f t="shared" si="27"/>
        <v>0</v>
      </c>
      <c r="O146" s="76">
        <f t="shared" si="27"/>
        <v>0</v>
      </c>
      <c r="P146" s="77">
        <f t="shared" si="27"/>
        <v>0</v>
      </c>
    </row>
    <row r="148" spans="1:16" x14ac:dyDescent="0.25">
      <c r="L148" s="48"/>
      <c r="M148" s="48"/>
      <c r="N148" s="48"/>
      <c r="O148" s="48"/>
      <c r="P148" s="48"/>
    </row>
    <row r="149" spans="1:16" ht="15.75" thickBot="1" x14ac:dyDescent="0.3"/>
    <row r="150" spans="1:16" x14ac:dyDescent="0.25">
      <c r="B150" s="85" t="s">
        <v>49</v>
      </c>
      <c r="C150" s="86"/>
      <c r="D150" s="86"/>
      <c r="E150" s="86"/>
      <c r="F150" s="87"/>
      <c r="G150" s="85" t="s">
        <v>52</v>
      </c>
      <c r="H150" s="86"/>
      <c r="I150" s="86"/>
      <c r="J150" s="86"/>
      <c r="K150" s="87"/>
      <c r="L150" s="85" t="s">
        <v>53</v>
      </c>
      <c r="M150" s="86"/>
      <c r="N150" s="86"/>
      <c r="O150" s="86"/>
      <c r="P150" s="87"/>
    </row>
    <row r="151" spans="1:16" x14ac:dyDescent="0.25">
      <c r="B151" s="88" t="s">
        <v>48</v>
      </c>
      <c r="E151">
        <v>365</v>
      </c>
      <c r="F151" s="89"/>
      <c r="G151" s="88" t="s">
        <v>48</v>
      </c>
      <c r="J151">
        <v>365</v>
      </c>
      <c r="K151" s="89"/>
      <c r="L151" s="88" t="s">
        <v>48</v>
      </c>
      <c r="O151">
        <v>365</v>
      </c>
      <c r="P151" s="89"/>
    </row>
    <row r="152" spans="1:16" ht="15.75" thickBot="1" x14ac:dyDescent="0.3">
      <c r="B152" s="90" t="s">
        <v>21</v>
      </c>
      <c r="C152" s="91"/>
      <c r="D152" s="91"/>
      <c r="E152" s="92">
        <f>AVERAGE(D4:D34,I4:I32,N4:N34,D41:D70,I41:I71,N41:N70,D78:D108,I78:I108,N78:N107,D115:D145,I115:I144,N115:N145)</f>
        <v>1525.148148148148</v>
      </c>
      <c r="F152" s="93" t="s">
        <v>51</v>
      </c>
      <c r="G152" s="90" t="s">
        <v>21</v>
      </c>
      <c r="H152" s="91"/>
      <c r="I152" s="91"/>
      <c r="J152" s="92">
        <f>AVERAGE(B4:B34,G4:G32,L4:L34,B41:B70,G41:G71,L41:L70,B78:B108,G78:G108,L78:L107,B115:B146,G115:G144,L115:L145)</f>
        <v>1063.110655737705</v>
      </c>
      <c r="K152" s="93" t="s">
        <v>51</v>
      </c>
      <c r="L152" s="90" t="s">
        <v>21</v>
      </c>
      <c r="M152" s="91"/>
      <c r="N152" s="91"/>
      <c r="O152" s="92">
        <f>AVERAGE(C4:C34,H4:H32,M4:M34,C41:C70,H41:H71,M41:M70,C78:C108,H78:H108,M78:M107,C115:C145,H115:H144,M115:M145)</f>
        <v>356.53497942386832</v>
      </c>
      <c r="P152" s="93" t="s">
        <v>51</v>
      </c>
    </row>
    <row r="153" spans="1:16" x14ac:dyDescent="0.25">
      <c r="G153" s="85"/>
      <c r="H153" s="86"/>
      <c r="I153" s="86"/>
      <c r="J153" s="86"/>
      <c r="K153" s="86"/>
      <c r="L153" s="86"/>
      <c r="M153" s="86"/>
      <c r="N153" s="86"/>
      <c r="O153" s="86"/>
      <c r="P153" s="87"/>
    </row>
    <row r="154" spans="1:16" x14ac:dyDescent="0.25">
      <c r="G154" s="88"/>
      <c r="P154" s="89"/>
    </row>
    <row r="155" spans="1:16" x14ac:dyDescent="0.25">
      <c r="G155" s="88"/>
      <c r="H155" t="s">
        <v>54</v>
      </c>
      <c r="L155" s="56">
        <f>AVERAGE(E4:E34,J4:J32,O4:O34,E41:E70,J41:J71,O41:O70,E78:E108,J78:J108,O78:O107)</f>
        <v>1267.5347985347985</v>
      </c>
      <c r="P155" s="89"/>
    </row>
    <row r="156" spans="1:16" x14ac:dyDescent="0.25">
      <c r="G156" s="88"/>
      <c r="P156" s="89"/>
    </row>
    <row r="157" spans="1:16" ht="15.75" thickBot="1" x14ac:dyDescent="0.3">
      <c r="G157" s="90"/>
      <c r="H157" s="91"/>
      <c r="I157" s="91"/>
      <c r="J157" s="91"/>
      <c r="K157" s="91"/>
      <c r="L157" s="92"/>
      <c r="M157" s="91"/>
      <c r="N157" s="91"/>
      <c r="O157" s="91"/>
      <c r="P157" s="93"/>
    </row>
  </sheetData>
  <mergeCells count="16">
    <mergeCell ref="B113:F113"/>
    <mergeCell ref="G113:K113"/>
    <mergeCell ref="L113:P113"/>
    <mergeCell ref="B1:P1"/>
    <mergeCell ref="B2:F2"/>
    <mergeCell ref="G2:K2"/>
    <mergeCell ref="L2:P2"/>
    <mergeCell ref="B38:P38"/>
    <mergeCell ref="B39:F39"/>
    <mergeCell ref="G39:K39"/>
    <mergeCell ref="L39:P39"/>
    <mergeCell ref="B75:P75"/>
    <mergeCell ref="B76:F76"/>
    <mergeCell ref="G76:K76"/>
    <mergeCell ref="L76:P76"/>
    <mergeCell ref="B112:P11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5"/>
  <sheetViews>
    <sheetView zoomScale="85" zoomScaleNormal="85" workbookViewId="0">
      <selection activeCell="W20" sqref="W20"/>
    </sheetView>
  </sheetViews>
  <sheetFormatPr defaultRowHeight="15" x14ac:dyDescent="0.25"/>
  <cols>
    <col min="1" max="1" width="7.42578125" customWidth="1"/>
    <col min="2" max="13" width="7.140625" customWidth="1"/>
    <col min="14" max="14" width="9.28515625" customWidth="1"/>
    <col min="15" max="15" width="9.5703125" customWidth="1"/>
    <col min="16" max="16" width="7.85546875" customWidth="1"/>
    <col min="17" max="32" width="7.140625" customWidth="1"/>
    <col min="33" max="33" width="8.28515625" customWidth="1"/>
    <col min="34" max="34" width="8.140625" customWidth="1"/>
    <col min="35" max="37" width="7.140625" customWidth="1"/>
    <col min="38" max="44" width="10.85546875" customWidth="1"/>
  </cols>
  <sheetData>
    <row r="1" spans="1:39" x14ac:dyDescent="0.25">
      <c r="B1" s="226" t="s">
        <v>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"/>
    </row>
    <row r="2" spans="1:39" x14ac:dyDescent="0.25">
      <c r="A2" s="5"/>
      <c r="B2" s="228" t="s">
        <v>16</v>
      </c>
      <c r="C2" s="229"/>
      <c r="D2" s="230"/>
      <c r="E2" s="231" t="s">
        <v>15</v>
      </c>
      <c r="F2" s="231"/>
      <c r="G2" s="231"/>
      <c r="H2" s="232" t="s">
        <v>14</v>
      </c>
      <c r="I2" s="233"/>
      <c r="J2" s="234"/>
      <c r="K2" s="228" t="s">
        <v>13</v>
      </c>
      <c r="L2" s="229"/>
      <c r="M2" s="230"/>
      <c r="N2" s="231" t="s">
        <v>17</v>
      </c>
      <c r="O2" s="231"/>
      <c r="P2" s="231"/>
      <c r="Q2" s="227" t="s">
        <v>11</v>
      </c>
      <c r="R2" s="227"/>
      <c r="S2" s="227"/>
      <c r="T2" s="225" t="s">
        <v>5</v>
      </c>
      <c r="U2" s="225"/>
      <c r="V2" s="225"/>
      <c r="W2" s="235" t="s">
        <v>6</v>
      </c>
      <c r="X2" s="235"/>
      <c r="Y2" s="235"/>
      <c r="Z2" s="236" t="s">
        <v>7</v>
      </c>
      <c r="AA2" s="237"/>
      <c r="AB2" s="238"/>
      <c r="AC2" s="228" t="s">
        <v>18</v>
      </c>
      <c r="AD2" s="229"/>
      <c r="AE2" s="230"/>
      <c r="AF2" s="239" t="s">
        <v>19</v>
      </c>
      <c r="AG2" s="240"/>
      <c r="AH2" s="241"/>
      <c r="AI2" s="232" t="s">
        <v>20</v>
      </c>
      <c r="AJ2" s="233"/>
      <c r="AK2" s="234"/>
    </row>
    <row r="3" spans="1:39" ht="60" customHeight="1" x14ac:dyDescent="0.25">
      <c r="A3" s="6" t="s">
        <v>1</v>
      </c>
      <c r="B3" s="24" t="s">
        <v>9</v>
      </c>
      <c r="C3" s="24" t="s">
        <v>10</v>
      </c>
      <c r="D3" s="24" t="s">
        <v>23</v>
      </c>
      <c r="E3" s="25" t="s">
        <v>9</v>
      </c>
      <c r="F3" s="25" t="s">
        <v>10</v>
      </c>
      <c r="G3" s="25" t="s">
        <v>23</v>
      </c>
      <c r="H3" s="117" t="s">
        <v>9</v>
      </c>
      <c r="I3" s="117" t="s">
        <v>10</v>
      </c>
      <c r="J3" s="4" t="s">
        <v>23</v>
      </c>
      <c r="K3" s="24" t="s">
        <v>9</v>
      </c>
      <c r="L3" s="24" t="s">
        <v>10</v>
      </c>
      <c r="M3" s="24" t="s">
        <v>23</v>
      </c>
      <c r="N3" s="25" t="s">
        <v>9</v>
      </c>
      <c r="O3" s="25" t="s">
        <v>10</v>
      </c>
      <c r="P3" s="25" t="s">
        <v>23</v>
      </c>
      <c r="Q3" s="4" t="s">
        <v>9</v>
      </c>
      <c r="R3" s="4" t="s">
        <v>10</v>
      </c>
      <c r="S3" s="4" t="s">
        <v>23</v>
      </c>
      <c r="T3" s="24" t="s">
        <v>9</v>
      </c>
      <c r="U3" s="24" t="s">
        <v>10</v>
      </c>
      <c r="V3" s="24" t="s">
        <v>23</v>
      </c>
      <c r="W3" s="25" t="s">
        <v>9</v>
      </c>
      <c r="X3" s="25" t="s">
        <v>10</v>
      </c>
      <c r="Y3" s="25" t="s">
        <v>23</v>
      </c>
      <c r="Z3" s="4" t="s">
        <v>9</v>
      </c>
      <c r="AA3" s="4" t="s">
        <v>10</v>
      </c>
      <c r="AB3" s="4" t="s">
        <v>23</v>
      </c>
      <c r="AC3" s="24" t="s">
        <v>9</v>
      </c>
      <c r="AD3" s="24" t="s">
        <v>10</v>
      </c>
      <c r="AE3" s="24" t="s">
        <v>23</v>
      </c>
      <c r="AF3" s="25" t="s">
        <v>9</v>
      </c>
      <c r="AG3" s="25" t="s">
        <v>10</v>
      </c>
      <c r="AH3" s="25" t="s">
        <v>23</v>
      </c>
      <c r="AI3" s="4" t="s">
        <v>9</v>
      </c>
      <c r="AJ3" s="4" t="s">
        <v>10</v>
      </c>
      <c r="AK3" s="4" t="s">
        <v>23</v>
      </c>
    </row>
    <row r="4" spans="1:39" x14ac:dyDescent="0.25">
      <c r="A4" s="7">
        <v>1</v>
      </c>
      <c r="B4" s="151">
        <v>679</v>
      </c>
      <c r="C4" s="151">
        <v>646</v>
      </c>
      <c r="D4" s="152">
        <f>B4-C4</f>
        <v>33</v>
      </c>
      <c r="E4" s="153">
        <v>276</v>
      </c>
      <c r="F4" s="153">
        <v>251</v>
      </c>
      <c r="G4" s="154">
        <f>E4-F4</f>
        <v>25</v>
      </c>
      <c r="H4" s="155">
        <v>278</v>
      </c>
      <c r="I4" s="155">
        <v>243</v>
      </c>
      <c r="J4" s="156">
        <f>H4-I4</f>
        <v>35</v>
      </c>
      <c r="K4" s="151">
        <v>367</v>
      </c>
      <c r="L4" s="151">
        <v>283</v>
      </c>
      <c r="M4" s="152">
        <f>K4-L4</f>
        <v>84</v>
      </c>
      <c r="N4" s="153">
        <v>363</v>
      </c>
      <c r="O4" s="153">
        <v>346</v>
      </c>
      <c r="P4" s="157">
        <f>N4-O4</f>
        <v>17</v>
      </c>
      <c r="Q4" s="155">
        <v>311</v>
      </c>
      <c r="R4" s="155">
        <v>282</v>
      </c>
      <c r="S4" s="158">
        <f>Q4-R4</f>
        <v>29</v>
      </c>
      <c r="T4" s="208">
        <v>323</v>
      </c>
      <c r="U4" s="208">
        <v>297</v>
      </c>
      <c r="V4" s="152">
        <f>T4-U4</f>
        <v>26</v>
      </c>
      <c r="W4" s="210">
        <v>347</v>
      </c>
      <c r="X4" s="210">
        <v>328</v>
      </c>
      <c r="Y4" s="157">
        <f>W4-X4</f>
        <v>19</v>
      </c>
      <c r="Z4" s="155"/>
      <c r="AA4" s="155"/>
      <c r="AB4" s="155">
        <f>Z4-AA4</f>
        <v>0</v>
      </c>
      <c r="AC4" s="151"/>
      <c r="AD4" s="151"/>
      <c r="AE4" s="152">
        <f>AC4-AD4</f>
        <v>0</v>
      </c>
      <c r="AF4" s="153"/>
      <c r="AG4" s="153"/>
      <c r="AH4" s="157">
        <f>AF4-AG4</f>
        <v>0</v>
      </c>
      <c r="AI4" s="155"/>
      <c r="AJ4" s="155"/>
      <c r="AK4" s="158">
        <f>AI4-AJ4</f>
        <v>0</v>
      </c>
      <c r="AM4" s="44"/>
    </row>
    <row r="5" spans="1:39" x14ac:dyDescent="0.25">
      <c r="A5" s="7">
        <v>2</v>
      </c>
      <c r="B5" s="151">
        <v>655</v>
      </c>
      <c r="C5" s="151">
        <v>643</v>
      </c>
      <c r="D5" s="152">
        <f t="shared" ref="D5:D34" si="0">B5-C5</f>
        <v>12</v>
      </c>
      <c r="E5" s="153">
        <v>286</v>
      </c>
      <c r="F5" s="153">
        <v>258</v>
      </c>
      <c r="G5" s="154">
        <f t="shared" ref="G5:G31" si="1">E5-F5</f>
        <v>28</v>
      </c>
      <c r="H5" s="155">
        <v>280</v>
      </c>
      <c r="I5" s="155">
        <v>253</v>
      </c>
      <c r="J5" s="156">
        <f t="shared" ref="J5:J34" si="2">H5-I5</f>
        <v>27</v>
      </c>
      <c r="K5" s="151">
        <v>308</v>
      </c>
      <c r="L5" s="151">
        <v>278</v>
      </c>
      <c r="M5" s="152">
        <f t="shared" ref="M5:M33" si="3">K5-L5</f>
        <v>30</v>
      </c>
      <c r="N5" s="153">
        <v>450</v>
      </c>
      <c r="O5" s="153">
        <v>420</v>
      </c>
      <c r="P5" s="157">
        <f t="shared" ref="P5:P34" si="4">N5-O5</f>
        <v>30</v>
      </c>
      <c r="Q5" s="155">
        <v>274</v>
      </c>
      <c r="R5" s="155">
        <v>264</v>
      </c>
      <c r="S5" s="158">
        <f t="shared" ref="S5:S33" si="5">Q5-R5</f>
        <v>10</v>
      </c>
      <c r="T5" s="208">
        <v>324</v>
      </c>
      <c r="U5" s="208">
        <v>296</v>
      </c>
      <c r="V5" s="152">
        <f t="shared" ref="V5:V34" si="6">T5-U5</f>
        <v>28</v>
      </c>
      <c r="W5" s="210">
        <v>363</v>
      </c>
      <c r="X5" s="210">
        <v>335</v>
      </c>
      <c r="Y5" s="157">
        <f t="shared" ref="Y5:Y34" si="7">W5-X5</f>
        <v>28</v>
      </c>
      <c r="Z5" s="155"/>
      <c r="AA5" s="155"/>
      <c r="AB5" s="155">
        <f t="shared" ref="AB5:AB33" si="8">Z5-AA5</f>
        <v>0</v>
      </c>
      <c r="AC5" s="151"/>
      <c r="AD5" s="151"/>
      <c r="AE5" s="152">
        <f t="shared" ref="AE5:AE34" si="9">AC5-AD5</f>
        <v>0</v>
      </c>
      <c r="AF5" s="153"/>
      <c r="AG5" s="153"/>
      <c r="AH5" s="157">
        <f t="shared" ref="AH5:AH33" si="10">AF5-AG5</f>
        <v>0</v>
      </c>
      <c r="AI5" s="155"/>
      <c r="AJ5" s="155"/>
      <c r="AK5" s="158">
        <f t="shared" ref="AK5:AK34" si="11">AI5-AJ5</f>
        <v>0</v>
      </c>
      <c r="AM5" s="44"/>
    </row>
    <row r="6" spans="1:39" x14ac:dyDescent="0.25">
      <c r="A6" s="7">
        <v>3</v>
      </c>
      <c r="B6" s="151">
        <v>665</v>
      </c>
      <c r="C6" s="151">
        <v>648</v>
      </c>
      <c r="D6" s="152">
        <f t="shared" si="0"/>
        <v>17</v>
      </c>
      <c r="E6" s="153">
        <v>303</v>
      </c>
      <c r="F6" s="153">
        <v>260</v>
      </c>
      <c r="G6" s="154">
        <f t="shared" si="1"/>
        <v>43</v>
      </c>
      <c r="H6" s="155">
        <v>285</v>
      </c>
      <c r="I6" s="155">
        <v>249</v>
      </c>
      <c r="J6" s="156">
        <f t="shared" si="2"/>
        <v>36</v>
      </c>
      <c r="K6" s="151">
        <v>329</v>
      </c>
      <c r="L6" s="151">
        <v>280</v>
      </c>
      <c r="M6" s="152">
        <f t="shared" si="3"/>
        <v>49</v>
      </c>
      <c r="N6" s="153">
        <v>337</v>
      </c>
      <c r="O6" s="153">
        <v>322</v>
      </c>
      <c r="P6" s="157">
        <f t="shared" si="4"/>
        <v>15</v>
      </c>
      <c r="Q6" s="155">
        <v>302</v>
      </c>
      <c r="R6" s="155">
        <v>288</v>
      </c>
      <c r="S6" s="158">
        <f t="shared" si="5"/>
        <v>14</v>
      </c>
      <c r="T6" s="208">
        <v>326</v>
      </c>
      <c r="U6" s="208">
        <v>312</v>
      </c>
      <c r="V6" s="152">
        <f t="shared" si="6"/>
        <v>14</v>
      </c>
      <c r="W6" s="210">
        <v>375</v>
      </c>
      <c r="X6" s="210">
        <v>351</v>
      </c>
      <c r="Y6" s="157">
        <f t="shared" si="7"/>
        <v>24</v>
      </c>
      <c r="Z6" s="155"/>
      <c r="AA6" s="155"/>
      <c r="AB6" s="155">
        <f t="shared" si="8"/>
        <v>0</v>
      </c>
      <c r="AC6" s="151"/>
      <c r="AD6" s="151"/>
      <c r="AE6" s="152">
        <f t="shared" si="9"/>
        <v>0</v>
      </c>
      <c r="AF6" s="153"/>
      <c r="AG6" s="153"/>
      <c r="AH6" s="157">
        <f t="shared" si="10"/>
        <v>0</v>
      </c>
      <c r="AI6" s="155"/>
      <c r="AJ6" s="155"/>
      <c r="AK6" s="158">
        <f t="shared" si="11"/>
        <v>0</v>
      </c>
      <c r="AM6" s="44"/>
    </row>
    <row r="7" spans="1:39" x14ac:dyDescent="0.25">
      <c r="A7" s="7">
        <v>4</v>
      </c>
      <c r="B7" s="151">
        <v>681</v>
      </c>
      <c r="C7" s="151">
        <v>659</v>
      </c>
      <c r="D7" s="152">
        <f t="shared" si="0"/>
        <v>22</v>
      </c>
      <c r="E7" s="153">
        <v>298</v>
      </c>
      <c r="F7" s="153">
        <v>260</v>
      </c>
      <c r="G7" s="154">
        <f t="shared" si="1"/>
        <v>38</v>
      </c>
      <c r="H7" s="155">
        <v>280</v>
      </c>
      <c r="I7" s="155">
        <v>250</v>
      </c>
      <c r="J7" s="156">
        <f t="shared" si="2"/>
        <v>30</v>
      </c>
      <c r="K7" s="151">
        <v>199</v>
      </c>
      <c r="L7" s="151">
        <v>178</v>
      </c>
      <c r="M7" s="152">
        <f t="shared" si="3"/>
        <v>21</v>
      </c>
      <c r="N7" s="153">
        <v>390</v>
      </c>
      <c r="O7" s="153">
        <v>364</v>
      </c>
      <c r="P7" s="157">
        <f t="shared" si="4"/>
        <v>26</v>
      </c>
      <c r="Q7" s="155">
        <v>379</v>
      </c>
      <c r="R7" s="155">
        <v>359</v>
      </c>
      <c r="S7" s="158">
        <f t="shared" si="5"/>
        <v>20</v>
      </c>
      <c r="T7" s="208">
        <v>333</v>
      </c>
      <c r="U7" s="208">
        <v>298</v>
      </c>
      <c r="V7" s="152">
        <f t="shared" si="6"/>
        <v>35</v>
      </c>
      <c r="W7" s="210">
        <v>386</v>
      </c>
      <c r="X7" s="210">
        <v>347</v>
      </c>
      <c r="Y7" s="157">
        <f t="shared" si="7"/>
        <v>39</v>
      </c>
      <c r="Z7" s="155"/>
      <c r="AA7" s="155"/>
      <c r="AB7" s="155">
        <f t="shared" si="8"/>
        <v>0</v>
      </c>
      <c r="AC7" s="151"/>
      <c r="AD7" s="151"/>
      <c r="AE7" s="152">
        <f t="shared" si="9"/>
        <v>0</v>
      </c>
      <c r="AF7" s="153"/>
      <c r="AG7" s="153"/>
      <c r="AH7" s="157">
        <f t="shared" si="10"/>
        <v>0</v>
      </c>
      <c r="AI7" s="155"/>
      <c r="AJ7" s="155"/>
      <c r="AK7" s="158">
        <f t="shared" si="11"/>
        <v>0</v>
      </c>
      <c r="AM7" s="44"/>
    </row>
    <row r="8" spans="1:39" x14ac:dyDescent="0.25">
      <c r="A8" s="7">
        <v>5</v>
      </c>
      <c r="B8" s="151">
        <v>746</v>
      </c>
      <c r="C8" s="151">
        <v>649</v>
      </c>
      <c r="D8" s="152">
        <f t="shared" si="0"/>
        <v>97</v>
      </c>
      <c r="E8" s="153">
        <v>307</v>
      </c>
      <c r="F8" s="153">
        <v>283</v>
      </c>
      <c r="G8" s="154">
        <f t="shared" si="1"/>
        <v>24</v>
      </c>
      <c r="H8" s="155">
        <v>304</v>
      </c>
      <c r="I8" s="155">
        <v>280</v>
      </c>
      <c r="J8" s="156">
        <f t="shared" si="2"/>
        <v>24</v>
      </c>
      <c r="K8" s="151">
        <v>415</v>
      </c>
      <c r="L8" s="151">
        <v>365</v>
      </c>
      <c r="M8" s="152">
        <f t="shared" si="3"/>
        <v>50</v>
      </c>
      <c r="N8" s="153">
        <v>384</v>
      </c>
      <c r="O8" s="153">
        <v>325</v>
      </c>
      <c r="P8" s="157">
        <f t="shared" si="4"/>
        <v>59</v>
      </c>
      <c r="Q8" s="155">
        <v>346</v>
      </c>
      <c r="R8" s="155">
        <v>326</v>
      </c>
      <c r="S8" s="158">
        <f t="shared" si="5"/>
        <v>20</v>
      </c>
      <c r="T8" s="208">
        <v>338</v>
      </c>
      <c r="U8" s="208">
        <v>315</v>
      </c>
      <c r="V8" s="152">
        <f t="shared" si="6"/>
        <v>23</v>
      </c>
      <c r="W8" s="210">
        <v>360</v>
      </c>
      <c r="X8" s="210">
        <v>328</v>
      </c>
      <c r="Y8" s="157">
        <f t="shared" si="7"/>
        <v>32</v>
      </c>
      <c r="Z8" s="155"/>
      <c r="AA8" s="155"/>
      <c r="AB8" s="155">
        <f t="shared" si="8"/>
        <v>0</v>
      </c>
      <c r="AC8" s="151"/>
      <c r="AD8" s="151"/>
      <c r="AE8" s="152">
        <f t="shared" si="9"/>
        <v>0</v>
      </c>
      <c r="AF8" s="153"/>
      <c r="AG8" s="153"/>
      <c r="AH8" s="157">
        <f t="shared" si="10"/>
        <v>0</v>
      </c>
      <c r="AI8" s="155"/>
      <c r="AJ8" s="155"/>
      <c r="AK8" s="158">
        <f t="shared" si="11"/>
        <v>0</v>
      </c>
      <c r="AM8" s="44"/>
    </row>
    <row r="9" spans="1:39" x14ac:dyDescent="0.25">
      <c r="A9" s="7">
        <v>6</v>
      </c>
      <c r="B9" s="151">
        <v>677</v>
      </c>
      <c r="C9" s="151">
        <v>653</v>
      </c>
      <c r="D9" s="152">
        <f t="shared" si="0"/>
        <v>24</v>
      </c>
      <c r="E9" s="153">
        <v>299</v>
      </c>
      <c r="F9" s="153">
        <v>271</v>
      </c>
      <c r="G9" s="154">
        <f t="shared" si="1"/>
        <v>28</v>
      </c>
      <c r="H9" s="155">
        <v>292</v>
      </c>
      <c r="I9" s="155">
        <v>261</v>
      </c>
      <c r="J9" s="156">
        <f t="shared" si="2"/>
        <v>31</v>
      </c>
      <c r="K9" s="151">
        <v>311</v>
      </c>
      <c r="L9" s="151">
        <v>290</v>
      </c>
      <c r="M9" s="152">
        <f t="shared" si="3"/>
        <v>21</v>
      </c>
      <c r="N9" s="153">
        <v>315</v>
      </c>
      <c r="O9" s="153">
        <v>295</v>
      </c>
      <c r="P9" s="157">
        <f t="shared" si="4"/>
        <v>20</v>
      </c>
      <c r="Q9" s="155">
        <v>331</v>
      </c>
      <c r="R9" s="155">
        <v>306</v>
      </c>
      <c r="S9" s="158">
        <f t="shared" si="5"/>
        <v>25</v>
      </c>
      <c r="T9" s="208">
        <v>328</v>
      </c>
      <c r="U9" s="208">
        <v>300</v>
      </c>
      <c r="V9" s="152">
        <f t="shared" si="6"/>
        <v>28</v>
      </c>
      <c r="W9" s="210">
        <v>312</v>
      </c>
      <c r="X9" s="210">
        <v>298</v>
      </c>
      <c r="Y9" s="157">
        <f t="shared" si="7"/>
        <v>14</v>
      </c>
      <c r="Z9" s="155"/>
      <c r="AA9" s="155"/>
      <c r="AB9" s="155">
        <f t="shared" si="8"/>
        <v>0</v>
      </c>
      <c r="AC9" s="151"/>
      <c r="AD9" s="151"/>
      <c r="AE9" s="152">
        <f t="shared" si="9"/>
        <v>0</v>
      </c>
      <c r="AF9" s="153"/>
      <c r="AG9" s="153"/>
      <c r="AH9" s="157">
        <f t="shared" si="10"/>
        <v>0</v>
      </c>
      <c r="AI9" s="155"/>
      <c r="AJ9" s="155"/>
      <c r="AK9" s="158">
        <f t="shared" si="11"/>
        <v>0</v>
      </c>
      <c r="AM9" s="44"/>
    </row>
    <row r="10" spans="1:39" x14ac:dyDescent="0.25">
      <c r="A10" s="7">
        <v>7</v>
      </c>
      <c r="B10" s="151">
        <v>686</v>
      </c>
      <c r="C10" s="151">
        <v>645</v>
      </c>
      <c r="D10" s="152">
        <f t="shared" si="0"/>
        <v>41</v>
      </c>
      <c r="E10" s="153">
        <v>314</v>
      </c>
      <c r="F10" s="153">
        <v>260</v>
      </c>
      <c r="G10" s="154">
        <f t="shared" si="1"/>
        <v>54</v>
      </c>
      <c r="H10" s="155">
        <v>279</v>
      </c>
      <c r="I10" s="155">
        <v>259</v>
      </c>
      <c r="J10" s="156">
        <f t="shared" si="2"/>
        <v>20</v>
      </c>
      <c r="K10" s="151">
        <v>370</v>
      </c>
      <c r="L10" s="151">
        <v>310</v>
      </c>
      <c r="M10" s="152">
        <f t="shared" si="3"/>
        <v>60</v>
      </c>
      <c r="N10" s="153">
        <v>426</v>
      </c>
      <c r="O10" s="153">
        <v>390</v>
      </c>
      <c r="P10" s="157">
        <f t="shared" si="4"/>
        <v>36</v>
      </c>
      <c r="Q10" s="155">
        <v>311</v>
      </c>
      <c r="R10" s="155">
        <v>284</v>
      </c>
      <c r="S10" s="158">
        <f t="shared" si="5"/>
        <v>27</v>
      </c>
      <c r="T10" s="208">
        <v>306</v>
      </c>
      <c r="U10" s="208">
        <v>276</v>
      </c>
      <c r="V10" s="152">
        <f t="shared" si="6"/>
        <v>30</v>
      </c>
      <c r="W10" s="210">
        <v>352</v>
      </c>
      <c r="X10" s="210">
        <v>326</v>
      </c>
      <c r="Y10" s="157">
        <f t="shared" si="7"/>
        <v>26</v>
      </c>
      <c r="Z10" s="155"/>
      <c r="AA10" s="155"/>
      <c r="AB10" s="155">
        <f t="shared" si="8"/>
        <v>0</v>
      </c>
      <c r="AC10" s="151"/>
      <c r="AD10" s="151"/>
      <c r="AE10" s="152">
        <f t="shared" si="9"/>
        <v>0</v>
      </c>
      <c r="AF10" s="153"/>
      <c r="AG10" s="153"/>
      <c r="AH10" s="157">
        <f t="shared" si="10"/>
        <v>0</v>
      </c>
      <c r="AI10" s="155"/>
      <c r="AJ10" s="155"/>
      <c r="AK10" s="158">
        <f t="shared" si="11"/>
        <v>0</v>
      </c>
      <c r="AM10" s="44"/>
    </row>
    <row r="11" spans="1:39" x14ac:dyDescent="0.25">
      <c r="A11" s="7">
        <v>8</v>
      </c>
      <c r="B11" s="151">
        <v>746</v>
      </c>
      <c r="C11" s="151">
        <v>658</v>
      </c>
      <c r="D11" s="152">
        <f t="shared" si="0"/>
        <v>88</v>
      </c>
      <c r="E11" s="153">
        <v>280</v>
      </c>
      <c r="F11" s="153">
        <v>259</v>
      </c>
      <c r="G11" s="154">
        <f t="shared" si="1"/>
        <v>21</v>
      </c>
      <c r="H11" s="155">
        <v>276</v>
      </c>
      <c r="I11" s="155">
        <v>251</v>
      </c>
      <c r="J11" s="156">
        <f t="shared" si="2"/>
        <v>25</v>
      </c>
      <c r="K11" s="151">
        <v>331</v>
      </c>
      <c r="L11" s="151">
        <v>301</v>
      </c>
      <c r="M11" s="152">
        <f t="shared" si="3"/>
        <v>30</v>
      </c>
      <c r="N11" s="153">
        <v>355</v>
      </c>
      <c r="O11" s="153">
        <v>322</v>
      </c>
      <c r="P11" s="157">
        <f t="shared" si="4"/>
        <v>33</v>
      </c>
      <c r="Q11" s="155">
        <v>353</v>
      </c>
      <c r="R11" s="155">
        <v>307</v>
      </c>
      <c r="S11" s="158">
        <f t="shared" si="5"/>
        <v>46</v>
      </c>
      <c r="T11" s="208">
        <v>298</v>
      </c>
      <c r="U11" s="208">
        <v>273</v>
      </c>
      <c r="V11" s="152">
        <f t="shared" si="6"/>
        <v>25</v>
      </c>
      <c r="W11" s="210">
        <v>305</v>
      </c>
      <c r="X11" s="210">
        <v>287</v>
      </c>
      <c r="Y11" s="157">
        <f t="shared" si="7"/>
        <v>18</v>
      </c>
      <c r="Z11" s="155"/>
      <c r="AA11" s="155"/>
      <c r="AB11" s="155">
        <f t="shared" si="8"/>
        <v>0</v>
      </c>
      <c r="AC11" s="151"/>
      <c r="AD11" s="151"/>
      <c r="AE11" s="152">
        <f t="shared" si="9"/>
        <v>0</v>
      </c>
      <c r="AF11" s="153"/>
      <c r="AG11" s="153"/>
      <c r="AH11" s="157">
        <f t="shared" si="10"/>
        <v>0</v>
      </c>
      <c r="AI11" s="155"/>
      <c r="AJ11" s="155"/>
      <c r="AK11" s="158">
        <f t="shared" si="11"/>
        <v>0</v>
      </c>
      <c r="AM11" s="44"/>
    </row>
    <row r="12" spans="1:39" x14ac:dyDescent="0.25">
      <c r="A12" s="7">
        <v>9</v>
      </c>
      <c r="B12" s="151">
        <v>680</v>
      </c>
      <c r="C12" s="151">
        <v>655</v>
      </c>
      <c r="D12" s="152">
        <f t="shared" si="0"/>
        <v>25</v>
      </c>
      <c r="E12" s="153">
        <v>282</v>
      </c>
      <c r="F12" s="153">
        <v>261</v>
      </c>
      <c r="G12" s="154">
        <f t="shared" si="1"/>
        <v>21</v>
      </c>
      <c r="H12" s="155">
        <v>276</v>
      </c>
      <c r="I12" s="155">
        <v>243</v>
      </c>
      <c r="J12" s="156">
        <f t="shared" si="2"/>
        <v>33</v>
      </c>
      <c r="K12" s="151">
        <v>330</v>
      </c>
      <c r="L12" s="151">
        <v>301</v>
      </c>
      <c r="M12" s="152">
        <f t="shared" si="3"/>
        <v>29</v>
      </c>
      <c r="N12" s="153">
        <v>346</v>
      </c>
      <c r="O12" s="153">
        <v>326</v>
      </c>
      <c r="P12" s="157">
        <f t="shared" si="4"/>
        <v>20</v>
      </c>
      <c r="Q12" s="155">
        <v>312</v>
      </c>
      <c r="R12" s="155">
        <v>285</v>
      </c>
      <c r="S12" s="158">
        <f t="shared" si="5"/>
        <v>27</v>
      </c>
      <c r="T12" s="208">
        <v>319</v>
      </c>
      <c r="U12" s="208">
        <v>293</v>
      </c>
      <c r="V12" s="152">
        <f t="shared" si="6"/>
        <v>26</v>
      </c>
      <c r="W12" s="210">
        <v>328</v>
      </c>
      <c r="X12" s="210">
        <v>307</v>
      </c>
      <c r="Y12" s="157">
        <f t="shared" si="7"/>
        <v>21</v>
      </c>
      <c r="Z12" s="155"/>
      <c r="AA12" s="155"/>
      <c r="AB12" s="155">
        <f t="shared" si="8"/>
        <v>0</v>
      </c>
      <c r="AC12" s="151"/>
      <c r="AD12" s="151"/>
      <c r="AE12" s="152">
        <f t="shared" si="9"/>
        <v>0</v>
      </c>
      <c r="AF12" s="153"/>
      <c r="AG12" s="153"/>
      <c r="AH12" s="157">
        <f t="shared" si="10"/>
        <v>0</v>
      </c>
      <c r="AI12" s="155"/>
      <c r="AJ12" s="155"/>
      <c r="AK12" s="158">
        <f t="shared" si="11"/>
        <v>0</v>
      </c>
      <c r="AM12" s="44"/>
    </row>
    <row r="13" spans="1:39" x14ac:dyDescent="0.25">
      <c r="A13" s="7">
        <v>10</v>
      </c>
      <c r="B13" s="151">
        <v>660</v>
      </c>
      <c r="C13" s="151">
        <v>643</v>
      </c>
      <c r="D13" s="152">
        <f t="shared" si="0"/>
        <v>17</v>
      </c>
      <c r="E13" s="153">
        <v>286</v>
      </c>
      <c r="F13" s="153">
        <v>270</v>
      </c>
      <c r="G13" s="154">
        <f t="shared" si="1"/>
        <v>16</v>
      </c>
      <c r="H13" s="155">
        <v>299</v>
      </c>
      <c r="I13" s="155">
        <v>272</v>
      </c>
      <c r="J13" s="156">
        <f t="shared" si="2"/>
        <v>27</v>
      </c>
      <c r="K13" s="151">
        <v>330</v>
      </c>
      <c r="L13" s="151">
        <v>301</v>
      </c>
      <c r="M13" s="152">
        <f t="shared" si="3"/>
        <v>29</v>
      </c>
      <c r="N13" s="153">
        <v>417</v>
      </c>
      <c r="O13" s="153">
        <v>379</v>
      </c>
      <c r="P13" s="157">
        <f t="shared" si="4"/>
        <v>38</v>
      </c>
      <c r="Q13" s="155">
        <v>274</v>
      </c>
      <c r="R13" s="155">
        <v>254</v>
      </c>
      <c r="S13" s="158">
        <f t="shared" si="5"/>
        <v>20</v>
      </c>
      <c r="T13" s="208">
        <v>319</v>
      </c>
      <c r="U13" s="208">
        <v>293</v>
      </c>
      <c r="V13" s="152">
        <f t="shared" si="6"/>
        <v>26</v>
      </c>
      <c r="W13" s="210">
        <v>327</v>
      </c>
      <c r="X13" s="210">
        <v>292</v>
      </c>
      <c r="Y13" s="157">
        <f t="shared" si="7"/>
        <v>35</v>
      </c>
      <c r="Z13" s="155"/>
      <c r="AA13" s="155"/>
      <c r="AB13" s="155">
        <f t="shared" si="8"/>
        <v>0</v>
      </c>
      <c r="AC13" s="151"/>
      <c r="AD13" s="151"/>
      <c r="AE13" s="152">
        <f t="shared" si="9"/>
        <v>0</v>
      </c>
      <c r="AF13" s="153"/>
      <c r="AG13" s="153"/>
      <c r="AH13" s="157">
        <f t="shared" si="10"/>
        <v>0</v>
      </c>
      <c r="AI13" s="155"/>
      <c r="AJ13" s="155"/>
      <c r="AK13" s="158">
        <f t="shared" si="11"/>
        <v>0</v>
      </c>
      <c r="AM13" s="44"/>
    </row>
    <row r="14" spans="1:39" x14ac:dyDescent="0.25">
      <c r="A14" s="7">
        <v>11</v>
      </c>
      <c r="B14" s="151">
        <v>601</v>
      </c>
      <c r="C14" s="151">
        <v>522</v>
      </c>
      <c r="D14" s="152">
        <f t="shared" si="0"/>
        <v>79</v>
      </c>
      <c r="E14" s="153">
        <v>333</v>
      </c>
      <c r="F14" s="153">
        <v>289</v>
      </c>
      <c r="G14" s="154">
        <f t="shared" si="1"/>
        <v>44</v>
      </c>
      <c r="H14" s="155">
        <v>299</v>
      </c>
      <c r="I14" s="155">
        <v>272</v>
      </c>
      <c r="J14" s="156">
        <f t="shared" si="2"/>
        <v>27</v>
      </c>
      <c r="K14" s="151">
        <v>330</v>
      </c>
      <c r="L14" s="151">
        <v>301</v>
      </c>
      <c r="M14" s="152">
        <f t="shared" si="3"/>
        <v>29</v>
      </c>
      <c r="N14" s="153">
        <v>319</v>
      </c>
      <c r="O14" s="153">
        <v>280</v>
      </c>
      <c r="P14" s="157">
        <f t="shared" si="4"/>
        <v>39</v>
      </c>
      <c r="Q14" s="155">
        <v>356</v>
      </c>
      <c r="R14" s="155">
        <v>320</v>
      </c>
      <c r="S14" s="158">
        <f t="shared" si="5"/>
        <v>36</v>
      </c>
      <c r="T14" s="208">
        <v>319</v>
      </c>
      <c r="U14" s="208">
        <v>293</v>
      </c>
      <c r="V14" s="152">
        <f t="shared" si="6"/>
        <v>26</v>
      </c>
      <c r="W14" s="210">
        <v>345</v>
      </c>
      <c r="X14" s="210">
        <v>326</v>
      </c>
      <c r="Y14" s="157">
        <f t="shared" si="7"/>
        <v>19</v>
      </c>
      <c r="Z14" s="155"/>
      <c r="AA14" s="155"/>
      <c r="AB14" s="155">
        <f t="shared" si="8"/>
        <v>0</v>
      </c>
      <c r="AC14" s="151"/>
      <c r="AD14" s="151"/>
      <c r="AE14" s="152">
        <f t="shared" si="9"/>
        <v>0</v>
      </c>
      <c r="AF14" s="153"/>
      <c r="AG14" s="153"/>
      <c r="AH14" s="157">
        <f t="shared" si="10"/>
        <v>0</v>
      </c>
      <c r="AI14" s="155"/>
      <c r="AJ14" s="155"/>
      <c r="AK14" s="158">
        <f t="shared" si="11"/>
        <v>0</v>
      </c>
      <c r="AM14" s="44"/>
    </row>
    <row r="15" spans="1:39" x14ac:dyDescent="0.25">
      <c r="A15" s="7">
        <v>12</v>
      </c>
      <c r="B15" s="151">
        <v>533</v>
      </c>
      <c r="C15" s="151">
        <v>476</v>
      </c>
      <c r="D15" s="152">
        <f t="shared" si="0"/>
        <v>57</v>
      </c>
      <c r="E15" s="153">
        <v>348</v>
      </c>
      <c r="F15" s="153">
        <v>304</v>
      </c>
      <c r="G15" s="154">
        <f t="shared" si="1"/>
        <v>44</v>
      </c>
      <c r="H15" s="155">
        <v>299</v>
      </c>
      <c r="I15" s="155">
        <v>272</v>
      </c>
      <c r="J15" s="156">
        <f t="shared" si="2"/>
        <v>27</v>
      </c>
      <c r="K15" s="151">
        <v>337</v>
      </c>
      <c r="L15" s="151">
        <v>307</v>
      </c>
      <c r="M15" s="152">
        <f t="shared" si="3"/>
        <v>30</v>
      </c>
      <c r="N15" s="153">
        <v>358</v>
      </c>
      <c r="O15" s="153">
        <v>333</v>
      </c>
      <c r="P15" s="157">
        <f t="shared" si="4"/>
        <v>25</v>
      </c>
      <c r="Q15" s="155">
        <v>313</v>
      </c>
      <c r="R15" s="155">
        <v>297</v>
      </c>
      <c r="S15" s="158">
        <f t="shared" si="5"/>
        <v>16</v>
      </c>
      <c r="T15" s="208">
        <v>321</v>
      </c>
      <c r="U15" s="208">
        <v>296</v>
      </c>
      <c r="V15" s="152">
        <f t="shared" si="6"/>
        <v>25</v>
      </c>
      <c r="W15" s="210">
        <v>360</v>
      </c>
      <c r="X15" s="210">
        <v>332</v>
      </c>
      <c r="Y15" s="157">
        <f t="shared" si="7"/>
        <v>28</v>
      </c>
      <c r="Z15" s="155"/>
      <c r="AA15" s="155"/>
      <c r="AB15" s="155">
        <f t="shared" si="8"/>
        <v>0</v>
      </c>
      <c r="AC15" s="151"/>
      <c r="AD15" s="151"/>
      <c r="AE15" s="152">
        <f t="shared" si="9"/>
        <v>0</v>
      </c>
      <c r="AF15" s="153"/>
      <c r="AG15" s="153"/>
      <c r="AH15" s="157">
        <f t="shared" si="10"/>
        <v>0</v>
      </c>
      <c r="AI15" s="155"/>
      <c r="AJ15" s="155"/>
      <c r="AK15" s="158">
        <f t="shared" si="11"/>
        <v>0</v>
      </c>
      <c r="AM15" s="44"/>
    </row>
    <row r="16" spans="1:39" x14ac:dyDescent="0.25">
      <c r="A16" s="7">
        <v>13</v>
      </c>
      <c r="B16" s="151">
        <v>517</v>
      </c>
      <c r="C16" s="151">
        <v>484</v>
      </c>
      <c r="D16" s="152">
        <f t="shared" si="0"/>
        <v>33</v>
      </c>
      <c r="E16" s="153">
        <v>332</v>
      </c>
      <c r="F16" s="153">
        <v>277</v>
      </c>
      <c r="G16" s="154">
        <f t="shared" si="1"/>
        <v>55</v>
      </c>
      <c r="H16" s="155">
        <v>299</v>
      </c>
      <c r="I16" s="155">
        <v>272</v>
      </c>
      <c r="J16" s="156">
        <f t="shared" si="2"/>
        <v>27</v>
      </c>
      <c r="K16" s="151">
        <v>369</v>
      </c>
      <c r="L16" s="151">
        <v>336</v>
      </c>
      <c r="M16" s="152">
        <f t="shared" si="3"/>
        <v>33</v>
      </c>
      <c r="N16" s="153">
        <v>320</v>
      </c>
      <c r="O16" s="153">
        <v>305</v>
      </c>
      <c r="P16" s="157">
        <f t="shared" si="4"/>
        <v>15</v>
      </c>
      <c r="Q16" s="155">
        <v>269</v>
      </c>
      <c r="R16" s="155">
        <v>258</v>
      </c>
      <c r="S16" s="158">
        <f t="shared" si="5"/>
        <v>11</v>
      </c>
      <c r="T16" s="208">
        <v>309</v>
      </c>
      <c r="U16" s="208">
        <v>288</v>
      </c>
      <c r="V16" s="152">
        <f t="shared" si="6"/>
        <v>21</v>
      </c>
      <c r="W16" s="210">
        <v>365</v>
      </c>
      <c r="X16" s="210">
        <v>353</v>
      </c>
      <c r="Y16" s="157">
        <f t="shared" si="7"/>
        <v>12</v>
      </c>
      <c r="Z16" s="155"/>
      <c r="AA16" s="155"/>
      <c r="AB16" s="155">
        <f t="shared" si="8"/>
        <v>0</v>
      </c>
      <c r="AC16" s="151"/>
      <c r="AD16" s="151"/>
      <c r="AE16" s="152">
        <f t="shared" si="9"/>
        <v>0</v>
      </c>
      <c r="AF16" s="153"/>
      <c r="AG16" s="153"/>
      <c r="AH16" s="157">
        <f t="shared" si="10"/>
        <v>0</v>
      </c>
      <c r="AI16" s="155"/>
      <c r="AJ16" s="155"/>
      <c r="AK16" s="158">
        <f t="shared" si="11"/>
        <v>0</v>
      </c>
      <c r="AM16" s="44"/>
    </row>
    <row r="17" spans="1:39" x14ac:dyDescent="0.25">
      <c r="A17" s="7">
        <v>14</v>
      </c>
      <c r="B17" s="151">
        <v>414</v>
      </c>
      <c r="C17" s="151">
        <v>399</v>
      </c>
      <c r="D17" s="152">
        <f t="shared" si="0"/>
        <v>15</v>
      </c>
      <c r="E17" s="153">
        <v>278</v>
      </c>
      <c r="F17" s="153">
        <v>255</v>
      </c>
      <c r="G17" s="154">
        <f t="shared" si="1"/>
        <v>23</v>
      </c>
      <c r="H17" s="155">
        <v>299</v>
      </c>
      <c r="I17" s="155">
        <v>272</v>
      </c>
      <c r="J17" s="156">
        <f t="shared" si="2"/>
        <v>27</v>
      </c>
      <c r="K17" s="151">
        <v>402</v>
      </c>
      <c r="L17" s="151">
        <v>366</v>
      </c>
      <c r="M17" s="152">
        <f t="shared" si="3"/>
        <v>36</v>
      </c>
      <c r="N17" s="153">
        <v>363</v>
      </c>
      <c r="O17" s="153">
        <v>335</v>
      </c>
      <c r="P17" s="157">
        <f t="shared" si="4"/>
        <v>28</v>
      </c>
      <c r="Q17" s="155">
        <v>311</v>
      </c>
      <c r="R17" s="155">
        <v>269</v>
      </c>
      <c r="S17" s="158">
        <f t="shared" si="5"/>
        <v>42</v>
      </c>
      <c r="T17" s="208">
        <v>299</v>
      </c>
      <c r="U17" s="208">
        <v>278</v>
      </c>
      <c r="V17" s="152">
        <f t="shared" si="6"/>
        <v>21</v>
      </c>
      <c r="W17" s="210">
        <v>337</v>
      </c>
      <c r="X17" s="210">
        <v>306</v>
      </c>
      <c r="Y17" s="157">
        <f t="shared" si="7"/>
        <v>31</v>
      </c>
      <c r="Z17" s="155"/>
      <c r="AA17" s="155"/>
      <c r="AB17" s="155">
        <f t="shared" si="8"/>
        <v>0</v>
      </c>
      <c r="AC17" s="151"/>
      <c r="AD17" s="151"/>
      <c r="AE17" s="152">
        <f t="shared" si="9"/>
        <v>0</v>
      </c>
      <c r="AF17" s="153"/>
      <c r="AG17" s="153"/>
      <c r="AH17" s="157">
        <f t="shared" si="10"/>
        <v>0</v>
      </c>
      <c r="AI17" s="155"/>
      <c r="AJ17" s="155"/>
      <c r="AK17" s="158">
        <f t="shared" si="11"/>
        <v>0</v>
      </c>
      <c r="AM17" s="44"/>
    </row>
    <row r="18" spans="1:39" x14ac:dyDescent="0.25">
      <c r="A18" s="7">
        <v>15</v>
      </c>
      <c r="B18" s="151">
        <v>293</v>
      </c>
      <c r="C18" s="151">
        <v>276</v>
      </c>
      <c r="D18" s="152">
        <f t="shared" si="0"/>
        <v>17</v>
      </c>
      <c r="E18" s="153">
        <v>278</v>
      </c>
      <c r="F18" s="153">
        <v>247</v>
      </c>
      <c r="G18" s="154">
        <f t="shared" si="1"/>
        <v>31</v>
      </c>
      <c r="H18" s="155">
        <v>299</v>
      </c>
      <c r="I18" s="155">
        <v>272</v>
      </c>
      <c r="J18" s="156">
        <f t="shared" si="2"/>
        <v>27</v>
      </c>
      <c r="K18" s="151">
        <v>344</v>
      </c>
      <c r="L18" s="151">
        <v>313</v>
      </c>
      <c r="M18" s="152">
        <f t="shared" si="3"/>
        <v>31</v>
      </c>
      <c r="N18" s="153">
        <v>346</v>
      </c>
      <c r="O18" s="153">
        <v>327</v>
      </c>
      <c r="P18" s="157">
        <f t="shared" si="4"/>
        <v>19</v>
      </c>
      <c r="Q18" s="155">
        <v>345</v>
      </c>
      <c r="R18" s="155">
        <v>307</v>
      </c>
      <c r="S18" s="158">
        <f t="shared" si="5"/>
        <v>38</v>
      </c>
      <c r="T18" s="208">
        <v>269</v>
      </c>
      <c r="U18" s="208">
        <v>243</v>
      </c>
      <c r="V18" s="152">
        <f t="shared" si="6"/>
        <v>26</v>
      </c>
      <c r="W18" s="210">
        <v>365</v>
      </c>
      <c r="X18" s="210">
        <v>345</v>
      </c>
      <c r="Y18" s="157">
        <f t="shared" si="7"/>
        <v>20</v>
      </c>
      <c r="Z18" s="155"/>
      <c r="AA18" s="155"/>
      <c r="AB18" s="155">
        <f t="shared" si="8"/>
        <v>0</v>
      </c>
      <c r="AC18" s="151"/>
      <c r="AD18" s="151"/>
      <c r="AE18" s="152">
        <f t="shared" si="9"/>
        <v>0</v>
      </c>
      <c r="AF18" s="153"/>
      <c r="AG18" s="153"/>
      <c r="AH18" s="157">
        <f t="shared" si="10"/>
        <v>0</v>
      </c>
      <c r="AI18" s="155"/>
      <c r="AJ18" s="155"/>
      <c r="AK18" s="158">
        <f t="shared" si="11"/>
        <v>0</v>
      </c>
      <c r="AM18" s="44"/>
    </row>
    <row r="19" spans="1:39" x14ac:dyDescent="0.25">
      <c r="A19" s="7">
        <v>16</v>
      </c>
      <c r="B19" s="151">
        <v>298</v>
      </c>
      <c r="C19" s="151">
        <v>256</v>
      </c>
      <c r="D19" s="152">
        <f t="shared" si="0"/>
        <v>42</v>
      </c>
      <c r="E19" s="153">
        <v>286</v>
      </c>
      <c r="F19" s="153">
        <v>242</v>
      </c>
      <c r="G19" s="154">
        <f t="shared" si="1"/>
        <v>44</v>
      </c>
      <c r="H19" s="155">
        <v>299</v>
      </c>
      <c r="I19" s="155">
        <v>272</v>
      </c>
      <c r="J19" s="156">
        <f t="shared" si="2"/>
        <v>27</v>
      </c>
      <c r="K19" s="151">
        <v>394</v>
      </c>
      <c r="L19" s="151">
        <v>359</v>
      </c>
      <c r="M19" s="152">
        <f t="shared" si="3"/>
        <v>35</v>
      </c>
      <c r="N19" s="153">
        <v>409</v>
      </c>
      <c r="O19" s="153">
        <v>385</v>
      </c>
      <c r="P19" s="157">
        <f t="shared" si="4"/>
        <v>24</v>
      </c>
      <c r="Q19" s="155">
        <v>319</v>
      </c>
      <c r="R19" s="155">
        <v>295</v>
      </c>
      <c r="S19" s="158">
        <f t="shared" si="5"/>
        <v>24</v>
      </c>
      <c r="T19" s="208">
        <v>282</v>
      </c>
      <c r="U19" s="208">
        <v>263</v>
      </c>
      <c r="V19" s="152">
        <f t="shared" si="6"/>
        <v>19</v>
      </c>
      <c r="W19" s="210">
        <v>309</v>
      </c>
      <c r="X19" s="210">
        <v>326</v>
      </c>
      <c r="Y19" s="157">
        <f t="shared" si="7"/>
        <v>-17</v>
      </c>
      <c r="Z19" s="155"/>
      <c r="AA19" s="155"/>
      <c r="AB19" s="155">
        <f t="shared" si="8"/>
        <v>0</v>
      </c>
      <c r="AC19" s="151"/>
      <c r="AD19" s="151"/>
      <c r="AE19" s="152">
        <f t="shared" si="9"/>
        <v>0</v>
      </c>
      <c r="AF19" s="153"/>
      <c r="AG19" s="153"/>
      <c r="AH19" s="157">
        <f t="shared" si="10"/>
        <v>0</v>
      </c>
      <c r="AI19" s="155"/>
      <c r="AJ19" s="155"/>
      <c r="AK19" s="158">
        <f t="shared" si="11"/>
        <v>0</v>
      </c>
      <c r="AM19" s="116"/>
    </row>
    <row r="20" spans="1:39" x14ac:dyDescent="0.25">
      <c r="A20" s="7">
        <v>17</v>
      </c>
      <c r="B20" s="151">
        <v>276</v>
      </c>
      <c r="C20" s="151">
        <v>249</v>
      </c>
      <c r="D20" s="152">
        <f t="shared" si="0"/>
        <v>27</v>
      </c>
      <c r="E20" s="153">
        <v>282</v>
      </c>
      <c r="F20" s="153">
        <v>244</v>
      </c>
      <c r="G20" s="154">
        <f t="shared" si="1"/>
        <v>38</v>
      </c>
      <c r="H20" s="155">
        <v>299</v>
      </c>
      <c r="I20" s="155">
        <v>272</v>
      </c>
      <c r="J20" s="156">
        <f t="shared" si="2"/>
        <v>27</v>
      </c>
      <c r="K20" s="151">
        <v>300</v>
      </c>
      <c r="L20" s="151">
        <v>273</v>
      </c>
      <c r="M20" s="152">
        <f t="shared" si="3"/>
        <v>27</v>
      </c>
      <c r="N20" s="153">
        <v>306</v>
      </c>
      <c r="O20" s="153">
        <v>285</v>
      </c>
      <c r="P20" s="157">
        <f t="shared" si="4"/>
        <v>21</v>
      </c>
      <c r="Q20" s="155">
        <v>372</v>
      </c>
      <c r="R20" s="155">
        <v>357</v>
      </c>
      <c r="S20" s="158">
        <f t="shared" si="5"/>
        <v>15</v>
      </c>
      <c r="T20" s="208">
        <v>334</v>
      </c>
      <c r="U20" s="208">
        <v>317</v>
      </c>
      <c r="V20" s="152">
        <f t="shared" si="6"/>
        <v>17</v>
      </c>
      <c r="W20" s="210">
        <v>333</v>
      </c>
      <c r="X20" s="210">
        <v>346</v>
      </c>
      <c r="Y20" s="157">
        <f t="shared" si="7"/>
        <v>-13</v>
      </c>
      <c r="Z20" s="155"/>
      <c r="AA20" s="155"/>
      <c r="AB20" s="155">
        <f t="shared" si="8"/>
        <v>0</v>
      </c>
      <c r="AC20" s="151"/>
      <c r="AD20" s="151"/>
      <c r="AE20" s="152">
        <f t="shared" si="9"/>
        <v>0</v>
      </c>
      <c r="AF20" s="153"/>
      <c r="AG20" s="153"/>
      <c r="AH20" s="157">
        <f t="shared" si="10"/>
        <v>0</v>
      </c>
      <c r="AI20" s="155"/>
      <c r="AJ20" s="155"/>
      <c r="AK20" s="158">
        <f t="shared" si="11"/>
        <v>0</v>
      </c>
      <c r="AM20" s="44"/>
    </row>
    <row r="21" spans="1:39" x14ac:dyDescent="0.25">
      <c r="A21" s="7">
        <v>18</v>
      </c>
      <c r="B21" s="151">
        <v>281</v>
      </c>
      <c r="C21" s="151">
        <v>241</v>
      </c>
      <c r="D21" s="152">
        <f t="shared" si="0"/>
        <v>40</v>
      </c>
      <c r="E21" s="153">
        <v>293</v>
      </c>
      <c r="F21" s="153">
        <v>244</v>
      </c>
      <c r="G21" s="154">
        <f t="shared" si="1"/>
        <v>49</v>
      </c>
      <c r="H21" s="155">
        <v>299</v>
      </c>
      <c r="I21" s="155">
        <v>272</v>
      </c>
      <c r="J21" s="156">
        <f t="shared" si="2"/>
        <v>27</v>
      </c>
      <c r="K21" s="151">
        <v>313</v>
      </c>
      <c r="L21" s="151">
        <v>285</v>
      </c>
      <c r="M21" s="152">
        <f t="shared" si="3"/>
        <v>28</v>
      </c>
      <c r="N21" s="153">
        <v>320</v>
      </c>
      <c r="O21" s="153">
        <v>302</v>
      </c>
      <c r="P21" s="157">
        <f t="shared" si="4"/>
        <v>18</v>
      </c>
      <c r="Q21" s="155">
        <v>394</v>
      </c>
      <c r="R21" s="155">
        <v>370</v>
      </c>
      <c r="S21" s="158">
        <f t="shared" si="5"/>
        <v>24</v>
      </c>
      <c r="T21" s="208">
        <v>319</v>
      </c>
      <c r="U21" s="208">
        <v>284</v>
      </c>
      <c r="V21" s="152">
        <f t="shared" si="6"/>
        <v>35</v>
      </c>
      <c r="W21" s="210">
        <v>375</v>
      </c>
      <c r="X21" s="210">
        <v>339</v>
      </c>
      <c r="Y21" s="157">
        <f t="shared" si="7"/>
        <v>36</v>
      </c>
      <c r="Z21" s="155"/>
      <c r="AA21" s="155"/>
      <c r="AB21" s="155">
        <f t="shared" si="8"/>
        <v>0</v>
      </c>
      <c r="AC21" s="151"/>
      <c r="AD21" s="151"/>
      <c r="AE21" s="152">
        <f t="shared" si="9"/>
        <v>0</v>
      </c>
      <c r="AF21" s="153"/>
      <c r="AG21" s="153"/>
      <c r="AH21" s="157">
        <f t="shared" si="10"/>
        <v>0</v>
      </c>
      <c r="AI21" s="155"/>
      <c r="AJ21" s="155"/>
      <c r="AK21" s="158">
        <f t="shared" si="11"/>
        <v>0</v>
      </c>
      <c r="AM21" s="44"/>
    </row>
    <row r="22" spans="1:39" x14ac:dyDescent="0.25">
      <c r="A22" s="7">
        <v>19</v>
      </c>
      <c r="B22" s="151">
        <v>305</v>
      </c>
      <c r="C22" s="151">
        <v>247</v>
      </c>
      <c r="D22" s="152">
        <f t="shared" si="0"/>
        <v>58</v>
      </c>
      <c r="E22" s="153">
        <v>297</v>
      </c>
      <c r="F22" s="153">
        <v>260</v>
      </c>
      <c r="G22" s="154">
        <f t="shared" si="1"/>
        <v>37</v>
      </c>
      <c r="H22" s="155">
        <v>299</v>
      </c>
      <c r="I22" s="155">
        <v>272</v>
      </c>
      <c r="J22" s="156">
        <f t="shared" si="2"/>
        <v>27</v>
      </c>
      <c r="K22" s="151">
        <v>341</v>
      </c>
      <c r="L22" s="151">
        <v>311</v>
      </c>
      <c r="M22" s="152">
        <f t="shared" si="3"/>
        <v>30</v>
      </c>
      <c r="N22" s="153">
        <v>466</v>
      </c>
      <c r="O22" s="153">
        <v>434</v>
      </c>
      <c r="P22" s="157">
        <f t="shared" si="4"/>
        <v>32</v>
      </c>
      <c r="Q22" s="155">
        <v>366</v>
      </c>
      <c r="R22" s="155">
        <v>340</v>
      </c>
      <c r="S22" s="158">
        <f t="shared" si="5"/>
        <v>26</v>
      </c>
      <c r="T22" s="208">
        <v>346</v>
      </c>
      <c r="U22" s="208">
        <v>323</v>
      </c>
      <c r="V22" s="152">
        <f t="shared" si="6"/>
        <v>23</v>
      </c>
      <c r="W22" s="210">
        <v>397</v>
      </c>
      <c r="X22" s="210">
        <v>376</v>
      </c>
      <c r="Y22" s="157">
        <f t="shared" si="7"/>
        <v>21</v>
      </c>
      <c r="Z22" s="155"/>
      <c r="AA22" s="155"/>
      <c r="AB22" s="155">
        <f t="shared" si="8"/>
        <v>0</v>
      </c>
      <c r="AC22" s="151"/>
      <c r="AD22" s="151"/>
      <c r="AE22" s="152">
        <f t="shared" si="9"/>
        <v>0</v>
      </c>
      <c r="AF22" s="153"/>
      <c r="AG22" s="153"/>
      <c r="AH22" s="157">
        <f t="shared" si="10"/>
        <v>0</v>
      </c>
      <c r="AI22" s="155"/>
      <c r="AJ22" s="155"/>
      <c r="AK22" s="158">
        <f t="shared" si="11"/>
        <v>0</v>
      </c>
      <c r="AM22" s="44"/>
    </row>
    <row r="23" spans="1:39" x14ac:dyDescent="0.25">
      <c r="A23" s="7">
        <v>20</v>
      </c>
      <c r="B23" s="151">
        <v>287</v>
      </c>
      <c r="C23" s="151">
        <v>243</v>
      </c>
      <c r="D23" s="152">
        <f t="shared" si="0"/>
        <v>44</v>
      </c>
      <c r="E23" s="153">
        <v>266</v>
      </c>
      <c r="F23" s="153">
        <v>254</v>
      </c>
      <c r="G23" s="154">
        <f t="shared" si="1"/>
        <v>12</v>
      </c>
      <c r="H23" s="155">
        <v>307</v>
      </c>
      <c r="I23" s="155">
        <v>273</v>
      </c>
      <c r="J23" s="156">
        <f t="shared" si="2"/>
        <v>34</v>
      </c>
      <c r="K23" s="151">
        <v>300</v>
      </c>
      <c r="L23" s="151">
        <v>267</v>
      </c>
      <c r="M23" s="152">
        <f t="shared" si="3"/>
        <v>33</v>
      </c>
      <c r="N23" s="153">
        <v>339</v>
      </c>
      <c r="O23" s="153">
        <v>308</v>
      </c>
      <c r="P23" s="157">
        <f t="shared" si="4"/>
        <v>31</v>
      </c>
      <c r="Q23" s="155">
        <v>271</v>
      </c>
      <c r="R23" s="155">
        <v>252</v>
      </c>
      <c r="S23" s="158">
        <f t="shared" si="5"/>
        <v>19</v>
      </c>
      <c r="T23" s="208">
        <v>395</v>
      </c>
      <c r="U23" s="208">
        <v>360</v>
      </c>
      <c r="V23" s="152">
        <f t="shared" si="6"/>
        <v>35</v>
      </c>
      <c r="W23" s="210">
        <v>373</v>
      </c>
      <c r="X23" s="210">
        <v>334</v>
      </c>
      <c r="Y23" s="157">
        <f t="shared" si="7"/>
        <v>39</v>
      </c>
      <c r="Z23" s="155"/>
      <c r="AA23" s="155"/>
      <c r="AB23" s="155">
        <f t="shared" si="8"/>
        <v>0</v>
      </c>
      <c r="AC23" s="151"/>
      <c r="AD23" s="151"/>
      <c r="AE23" s="152">
        <f t="shared" si="9"/>
        <v>0</v>
      </c>
      <c r="AF23" s="153"/>
      <c r="AG23" s="153"/>
      <c r="AH23" s="157">
        <f t="shared" si="10"/>
        <v>0</v>
      </c>
      <c r="AI23" s="155"/>
      <c r="AJ23" s="155"/>
      <c r="AK23" s="158">
        <f t="shared" si="11"/>
        <v>0</v>
      </c>
      <c r="AM23" s="44"/>
    </row>
    <row r="24" spans="1:39" x14ac:dyDescent="0.25">
      <c r="A24" s="7">
        <v>21</v>
      </c>
      <c r="B24" s="151">
        <v>281</v>
      </c>
      <c r="C24" s="151">
        <v>244</v>
      </c>
      <c r="D24" s="152">
        <f t="shared" si="0"/>
        <v>37</v>
      </c>
      <c r="E24" s="153">
        <v>321</v>
      </c>
      <c r="F24" s="153">
        <v>236</v>
      </c>
      <c r="G24" s="154">
        <f t="shared" si="1"/>
        <v>85</v>
      </c>
      <c r="H24" s="155">
        <v>292</v>
      </c>
      <c r="I24" s="155">
        <v>269</v>
      </c>
      <c r="J24" s="156">
        <f t="shared" si="2"/>
        <v>23</v>
      </c>
      <c r="K24" s="151">
        <v>404</v>
      </c>
      <c r="L24" s="151">
        <v>373</v>
      </c>
      <c r="M24" s="152">
        <f t="shared" si="3"/>
        <v>31</v>
      </c>
      <c r="N24" s="153">
        <v>283</v>
      </c>
      <c r="O24" s="153">
        <v>264</v>
      </c>
      <c r="P24" s="157">
        <f t="shared" si="4"/>
        <v>19</v>
      </c>
      <c r="Q24" s="155">
        <v>281</v>
      </c>
      <c r="R24" s="155">
        <v>247</v>
      </c>
      <c r="S24" s="158">
        <f t="shared" si="5"/>
        <v>34</v>
      </c>
      <c r="T24" s="208">
        <v>399</v>
      </c>
      <c r="U24" s="208">
        <v>366</v>
      </c>
      <c r="V24" s="152">
        <f t="shared" si="6"/>
        <v>33</v>
      </c>
      <c r="W24" s="210">
        <v>343</v>
      </c>
      <c r="X24" s="210">
        <v>315</v>
      </c>
      <c r="Y24" s="157">
        <f t="shared" si="7"/>
        <v>28</v>
      </c>
      <c r="Z24" s="155"/>
      <c r="AA24" s="155"/>
      <c r="AB24" s="155">
        <f t="shared" si="8"/>
        <v>0</v>
      </c>
      <c r="AC24" s="151"/>
      <c r="AD24" s="151"/>
      <c r="AE24" s="152">
        <f t="shared" si="9"/>
        <v>0</v>
      </c>
      <c r="AF24" s="153"/>
      <c r="AG24" s="153"/>
      <c r="AH24" s="157">
        <f t="shared" si="10"/>
        <v>0</v>
      </c>
      <c r="AI24" s="155"/>
      <c r="AJ24" s="155"/>
      <c r="AK24" s="158">
        <f t="shared" si="11"/>
        <v>0</v>
      </c>
      <c r="AM24" s="44"/>
    </row>
    <row r="25" spans="1:39" x14ac:dyDescent="0.25">
      <c r="A25" s="7">
        <v>22</v>
      </c>
      <c r="B25" s="151">
        <v>295</v>
      </c>
      <c r="C25" s="151">
        <v>272</v>
      </c>
      <c r="D25" s="152">
        <f t="shared" si="0"/>
        <v>23</v>
      </c>
      <c r="E25" s="153">
        <v>274</v>
      </c>
      <c r="F25" s="153">
        <v>259</v>
      </c>
      <c r="G25" s="154">
        <f t="shared" si="1"/>
        <v>15</v>
      </c>
      <c r="H25" s="155">
        <v>319</v>
      </c>
      <c r="I25" s="155">
        <v>298</v>
      </c>
      <c r="J25" s="156">
        <f t="shared" si="2"/>
        <v>21</v>
      </c>
      <c r="K25" s="151">
        <v>405</v>
      </c>
      <c r="L25" s="151">
        <v>379</v>
      </c>
      <c r="M25" s="152">
        <f t="shared" si="3"/>
        <v>26</v>
      </c>
      <c r="N25" s="153">
        <v>315</v>
      </c>
      <c r="O25" s="153">
        <v>295</v>
      </c>
      <c r="P25" s="157">
        <f t="shared" si="4"/>
        <v>20</v>
      </c>
      <c r="Q25" s="155">
        <v>293</v>
      </c>
      <c r="R25" s="155">
        <v>282</v>
      </c>
      <c r="S25" s="158">
        <f t="shared" si="5"/>
        <v>11</v>
      </c>
      <c r="T25" s="208">
        <v>378</v>
      </c>
      <c r="U25" s="208">
        <v>352</v>
      </c>
      <c r="V25" s="152">
        <f t="shared" si="6"/>
        <v>26</v>
      </c>
      <c r="W25" s="210">
        <v>380</v>
      </c>
      <c r="X25" s="210">
        <v>333</v>
      </c>
      <c r="Y25" s="157">
        <f t="shared" si="7"/>
        <v>47</v>
      </c>
      <c r="Z25" s="155"/>
      <c r="AA25" s="155"/>
      <c r="AB25" s="155">
        <f t="shared" si="8"/>
        <v>0</v>
      </c>
      <c r="AC25" s="151"/>
      <c r="AD25" s="151"/>
      <c r="AE25" s="152">
        <f t="shared" si="9"/>
        <v>0</v>
      </c>
      <c r="AF25" s="153"/>
      <c r="AG25" s="153"/>
      <c r="AH25" s="157">
        <f t="shared" si="10"/>
        <v>0</v>
      </c>
      <c r="AI25" s="155"/>
      <c r="AJ25" s="155"/>
      <c r="AK25" s="158">
        <f t="shared" si="11"/>
        <v>0</v>
      </c>
      <c r="AM25" s="44"/>
    </row>
    <row r="26" spans="1:39" x14ac:dyDescent="0.25">
      <c r="A26" s="7">
        <v>23</v>
      </c>
      <c r="B26" s="151">
        <v>329</v>
      </c>
      <c r="C26" s="151">
        <v>255</v>
      </c>
      <c r="D26" s="152">
        <f t="shared" si="0"/>
        <v>74</v>
      </c>
      <c r="E26" s="153">
        <v>277</v>
      </c>
      <c r="F26" s="153">
        <v>242</v>
      </c>
      <c r="G26" s="154">
        <f t="shared" si="1"/>
        <v>35</v>
      </c>
      <c r="H26" s="155">
        <v>374</v>
      </c>
      <c r="I26" s="155">
        <v>291</v>
      </c>
      <c r="J26" s="156">
        <f t="shared" si="2"/>
        <v>83</v>
      </c>
      <c r="K26" s="151">
        <v>469</v>
      </c>
      <c r="L26" s="151">
        <v>392</v>
      </c>
      <c r="M26" s="152">
        <f t="shared" si="3"/>
        <v>77</v>
      </c>
      <c r="N26" s="153">
        <v>318</v>
      </c>
      <c r="O26" s="153">
        <v>298</v>
      </c>
      <c r="P26" s="157">
        <f t="shared" si="4"/>
        <v>20</v>
      </c>
      <c r="Q26" s="155">
        <v>337</v>
      </c>
      <c r="R26" s="155">
        <v>315</v>
      </c>
      <c r="S26" s="158">
        <f t="shared" si="5"/>
        <v>22</v>
      </c>
      <c r="T26" s="208">
        <v>381</v>
      </c>
      <c r="U26" s="208">
        <v>362</v>
      </c>
      <c r="V26" s="152">
        <f t="shared" si="6"/>
        <v>19</v>
      </c>
      <c r="W26" s="210">
        <v>326</v>
      </c>
      <c r="X26" s="210">
        <v>277</v>
      </c>
      <c r="Y26" s="157">
        <f t="shared" si="7"/>
        <v>49</v>
      </c>
      <c r="Z26" s="155"/>
      <c r="AA26" s="155"/>
      <c r="AB26" s="155">
        <f t="shared" si="8"/>
        <v>0</v>
      </c>
      <c r="AC26" s="151"/>
      <c r="AD26" s="151"/>
      <c r="AE26" s="152">
        <f t="shared" si="9"/>
        <v>0</v>
      </c>
      <c r="AF26" s="153"/>
      <c r="AG26" s="153"/>
      <c r="AH26" s="157">
        <f t="shared" si="10"/>
        <v>0</v>
      </c>
      <c r="AI26" s="155"/>
      <c r="AJ26" s="155"/>
      <c r="AK26" s="158">
        <f t="shared" si="11"/>
        <v>0</v>
      </c>
      <c r="AM26" s="44"/>
    </row>
    <row r="27" spans="1:39" x14ac:dyDescent="0.25">
      <c r="A27" s="7">
        <v>24</v>
      </c>
      <c r="B27" s="151">
        <v>288</v>
      </c>
      <c r="C27" s="151">
        <v>253</v>
      </c>
      <c r="D27" s="152">
        <f t="shared" si="0"/>
        <v>35</v>
      </c>
      <c r="E27" s="153">
        <v>269</v>
      </c>
      <c r="F27" s="153">
        <v>251</v>
      </c>
      <c r="G27" s="154">
        <f t="shared" si="1"/>
        <v>18</v>
      </c>
      <c r="H27" s="155">
        <v>283</v>
      </c>
      <c r="I27" s="155">
        <v>272</v>
      </c>
      <c r="J27" s="156">
        <f t="shared" si="2"/>
        <v>11</v>
      </c>
      <c r="K27" s="151">
        <v>331</v>
      </c>
      <c r="L27" s="151">
        <v>319</v>
      </c>
      <c r="M27" s="152">
        <f t="shared" si="3"/>
        <v>12</v>
      </c>
      <c r="N27" s="153">
        <v>379</v>
      </c>
      <c r="O27" s="153">
        <v>357</v>
      </c>
      <c r="P27" s="157">
        <f t="shared" si="4"/>
        <v>22</v>
      </c>
      <c r="Q27" s="155">
        <v>436</v>
      </c>
      <c r="R27" s="155">
        <v>392</v>
      </c>
      <c r="S27" s="158">
        <f t="shared" si="5"/>
        <v>44</v>
      </c>
      <c r="T27" s="208">
        <v>319</v>
      </c>
      <c r="U27" s="208">
        <v>290</v>
      </c>
      <c r="V27" s="152">
        <f t="shared" si="6"/>
        <v>29</v>
      </c>
      <c r="W27" s="210">
        <v>346</v>
      </c>
      <c r="X27" s="210">
        <v>313</v>
      </c>
      <c r="Y27" s="157">
        <f t="shared" si="7"/>
        <v>33</v>
      </c>
      <c r="Z27" s="155"/>
      <c r="AA27" s="155"/>
      <c r="AB27" s="155">
        <f t="shared" si="8"/>
        <v>0</v>
      </c>
      <c r="AC27" s="151"/>
      <c r="AD27" s="151"/>
      <c r="AE27" s="152">
        <f t="shared" si="9"/>
        <v>0</v>
      </c>
      <c r="AF27" s="153"/>
      <c r="AG27" s="153"/>
      <c r="AH27" s="157">
        <f t="shared" si="10"/>
        <v>0</v>
      </c>
      <c r="AI27" s="155"/>
      <c r="AJ27" s="155"/>
      <c r="AK27" s="158">
        <f t="shared" si="11"/>
        <v>0</v>
      </c>
      <c r="AM27" s="44"/>
    </row>
    <row r="28" spans="1:39" x14ac:dyDescent="0.25">
      <c r="A28" s="7">
        <v>25</v>
      </c>
      <c r="B28" s="151">
        <v>287</v>
      </c>
      <c r="C28" s="151">
        <v>262</v>
      </c>
      <c r="D28" s="152">
        <f t="shared" si="0"/>
        <v>25</v>
      </c>
      <c r="E28" s="153">
        <v>263</v>
      </c>
      <c r="F28" s="153">
        <v>250</v>
      </c>
      <c r="G28" s="154">
        <f t="shared" si="1"/>
        <v>13</v>
      </c>
      <c r="H28" s="155">
        <v>287</v>
      </c>
      <c r="I28" s="155">
        <v>269</v>
      </c>
      <c r="J28" s="156">
        <f t="shared" si="2"/>
        <v>18</v>
      </c>
      <c r="K28" s="151">
        <v>317</v>
      </c>
      <c r="L28" s="151">
        <v>298</v>
      </c>
      <c r="M28" s="152">
        <f t="shared" si="3"/>
        <v>19</v>
      </c>
      <c r="N28" s="153">
        <v>275</v>
      </c>
      <c r="O28" s="153">
        <v>258</v>
      </c>
      <c r="P28" s="157">
        <f t="shared" si="4"/>
        <v>17</v>
      </c>
      <c r="Q28" s="155">
        <v>495</v>
      </c>
      <c r="R28" s="155">
        <v>449</v>
      </c>
      <c r="S28" s="158">
        <f t="shared" si="5"/>
        <v>46</v>
      </c>
      <c r="T28" s="208">
        <v>354</v>
      </c>
      <c r="U28" s="208">
        <v>329</v>
      </c>
      <c r="V28" s="152">
        <f t="shared" si="6"/>
        <v>25</v>
      </c>
      <c r="W28" s="210">
        <v>290</v>
      </c>
      <c r="X28" s="210">
        <v>266</v>
      </c>
      <c r="Y28" s="157">
        <f t="shared" si="7"/>
        <v>24</v>
      </c>
      <c r="Z28" s="155"/>
      <c r="AA28" s="155"/>
      <c r="AB28" s="155">
        <f t="shared" si="8"/>
        <v>0</v>
      </c>
      <c r="AC28" s="151"/>
      <c r="AD28" s="151"/>
      <c r="AE28" s="152">
        <f t="shared" si="9"/>
        <v>0</v>
      </c>
      <c r="AF28" s="153"/>
      <c r="AG28" s="153"/>
      <c r="AH28" s="157">
        <f t="shared" si="10"/>
        <v>0</v>
      </c>
      <c r="AI28" s="155"/>
      <c r="AJ28" s="155"/>
      <c r="AK28" s="158">
        <f t="shared" si="11"/>
        <v>0</v>
      </c>
      <c r="AM28" s="44"/>
    </row>
    <row r="29" spans="1:39" x14ac:dyDescent="0.25">
      <c r="A29" s="7">
        <v>26</v>
      </c>
      <c r="B29" s="151">
        <v>278</v>
      </c>
      <c r="C29" s="151">
        <v>243</v>
      </c>
      <c r="D29" s="152">
        <f t="shared" si="0"/>
        <v>35</v>
      </c>
      <c r="E29" s="153">
        <v>357</v>
      </c>
      <c r="F29" s="153">
        <v>267</v>
      </c>
      <c r="G29" s="154">
        <f t="shared" si="1"/>
        <v>90</v>
      </c>
      <c r="H29" s="155">
        <v>331</v>
      </c>
      <c r="I29" s="155">
        <v>317</v>
      </c>
      <c r="J29" s="156">
        <f t="shared" si="2"/>
        <v>14</v>
      </c>
      <c r="K29" s="151">
        <v>367</v>
      </c>
      <c r="L29" s="151">
        <v>352</v>
      </c>
      <c r="M29" s="152">
        <f t="shared" si="3"/>
        <v>15</v>
      </c>
      <c r="N29" s="153">
        <v>282</v>
      </c>
      <c r="O29" s="153">
        <v>255</v>
      </c>
      <c r="P29" s="157">
        <f t="shared" si="4"/>
        <v>27</v>
      </c>
      <c r="Q29" s="155">
        <v>406</v>
      </c>
      <c r="R29" s="155">
        <v>412</v>
      </c>
      <c r="S29" s="158">
        <f t="shared" si="5"/>
        <v>-6</v>
      </c>
      <c r="T29" s="208">
        <v>337</v>
      </c>
      <c r="U29" s="208">
        <v>306</v>
      </c>
      <c r="V29" s="152">
        <f t="shared" si="6"/>
        <v>31</v>
      </c>
      <c r="W29" s="210">
        <v>306</v>
      </c>
      <c r="X29" s="210">
        <v>282</v>
      </c>
      <c r="Y29" s="157">
        <f t="shared" si="7"/>
        <v>24</v>
      </c>
      <c r="Z29" s="155"/>
      <c r="AA29" s="155"/>
      <c r="AB29" s="155">
        <f t="shared" si="8"/>
        <v>0</v>
      </c>
      <c r="AC29" s="151"/>
      <c r="AD29" s="151"/>
      <c r="AE29" s="152">
        <f t="shared" si="9"/>
        <v>0</v>
      </c>
      <c r="AF29" s="153"/>
      <c r="AG29" s="153"/>
      <c r="AH29" s="157">
        <f t="shared" si="10"/>
        <v>0</v>
      </c>
      <c r="AI29" s="155"/>
      <c r="AJ29" s="155"/>
      <c r="AK29" s="158">
        <f t="shared" si="11"/>
        <v>0</v>
      </c>
      <c r="AM29" s="44"/>
    </row>
    <row r="30" spans="1:39" x14ac:dyDescent="0.25">
      <c r="A30" s="7">
        <v>27</v>
      </c>
      <c r="B30" s="151">
        <v>303</v>
      </c>
      <c r="C30" s="151">
        <v>247</v>
      </c>
      <c r="D30" s="152">
        <f t="shared" si="0"/>
        <v>56</v>
      </c>
      <c r="E30" s="153">
        <v>290</v>
      </c>
      <c r="F30" s="153">
        <v>256</v>
      </c>
      <c r="G30" s="154">
        <f t="shared" si="1"/>
        <v>34</v>
      </c>
      <c r="H30" s="155">
        <v>292</v>
      </c>
      <c r="I30" s="155">
        <v>268</v>
      </c>
      <c r="J30" s="156">
        <f t="shared" si="2"/>
        <v>24</v>
      </c>
      <c r="K30" s="151">
        <v>334</v>
      </c>
      <c r="L30" s="151">
        <v>328</v>
      </c>
      <c r="M30" s="152">
        <f t="shared" si="3"/>
        <v>6</v>
      </c>
      <c r="N30" s="153">
        <v>353</v>
      </c>
      <c r="O30" s="153">
        <v>328</v>
      </c>
      <c r="P30" s="157">
        <f t="shared" si="4"/>
        <v>25</v>
      </c>
      <c r="Q30" s="155">
        <v>391</v>
      </c>
      <c r="R30" s="155">
        <v>370</v>
      </c>
      <c r="S30" s="158">
        <f t="shared" si="5"/>
        <v>21</v>
      </c>
      <c r="T30" s="208">
        <v>329</v>
      </c>
      <c r="U30" s="208">
        <v>295</v>
      </c>
      <c r="V30" s="152">
        <f t="shared" si="6"/>
        <v>34</v>
      </c>
      <c r="W30" s="210">
        <v>394</v>
      </c>
      <c r="X30" s="210">
        <v>364</v>
      </c>
      <c r="Y30" s="157">
        <f t="shared" si="7"/>
        <v>30</v>
      </c>
      <c r="Z30" s="155"/>
      <c r="AA30" s="155"/>
      <c r="AB30" s="155">
        <f t="shared" si="8"/>
        <v>0</v>
      </c>
      <c r="AC30" s="151"/>
      <c r="AD30" s="151"/>
      <c r="AE30" s="152">
        <f t="shared" si="9"/>
        <v>0</v>
      </c>
      <c r="AF30" s="153"/>
      <c r="AG30" s="153"/>
      <c r="AH30" s="157">
        <f t="shared" si="10"/>
        <v>0</v>
      </c>
      <c r="AI30" s="155"/>
      <c r="AJ30" s="155"/>
      <c r="AK30" s="158">
        <f t="shared" si="11"/>
        <v>0</v>
      </c>
      <c r="AM30" s="44"/>
    </row>
    <row r="31" spans="1:39" x14ac:dyDescent="0.25">
      <c r="A31" s="7">
        <v>28</v>
      </c>
      <c r="B31" s="151">
        <v>275</v>
      </c>
      <c r="C31" s="151">
        <v>244</v>
      </c>
      <c r="D31" s="152">
        <f t="shared" si="0"/>
        <v>31</v>
      </c>
      <c r="E31" s="153">
        <v>269</v>
      </c>
      <c r="F31" s="153">
        <v>250</v>
      </c>
      <c r="G31" s="154">
        <f t="shared" si="1"/>
        <v>19</v>
      </c>
      <c r="H31" s="155">
        <v>295</v>
      </c>
      <c r="I31" s="155">
        <v>279</v>
      </c>
      <c r="J31" s="156">
        <f t="shared" si="2"/>
        <v>16</v>
      </c>
      <c r="K31" s="151">
        <v>307</v>
      </c>
      <c r="L31" s="151">
        <v>290</v>
      </c>
      <c r="M31" s="152">
        <f t="shared" si="3"/>
        <v>17</v>
      </c>
      <c r="N31" s="153">
        <v>326</v>
      </c>
      <c r="O31" s="153">
        <v>304</v>
      </c>
      <c r="P31" s="157">
        <f t="shared" si="4"/>
        <v>22</v>
      </c>
      <c r="Q31" s="155">
        <v>358</v>
      </c>
      <c r="R31" s="155">
        <v>337</v>
      </c>
      <c r="S31" s="158">
        <f t="shared" si="5"/>
        <v>21</v>
      </c>
      <c r="T31" s="208">
        <v>329</v>
      </c>
      <c r="U31" s="208">
        <v>298</v>
      </c>
      <c r="V31" s="152">
        <f t="shared" si="6"/>
        <v>31</v>
      </c>
      <c r="W31" s="210">
        <v>589</v>
      </c>
      <c r="X31" s="210">
        <v>571</v>
      </c>
      <c r="Y31" s="157">
        <f t="shared" si="7"/>
        <v>18</v>
      </c>
      <c r="Z31" s="155"/>
      <c r="AA31" s="155"/>
      <c r="AB31" s="155">
        <f t="shared" si="8"/>
        <v>0</v>
      </c>
      <c r="AC31" s="151"/>
      <c r="AD31" s="151"/>
      <c r="AE31" s="152">
        <f t="shared" si="9"/>
        <v>0</v>
      </c>
      <c r="AF31" s="153"/>
      <c r="AG31" s="153"/>
      <c r="AH31" s="157">
        <f t="shared" si="10"/>
        <v>0</v>
      </c>
      <c r="AI31" s="155"/>
      <c r="AJ31" s="155"/>
      <c r="AK31" s="158">
        <f t="shared" si="11"/>
        <v>0</v>
      </c>
      <c r="AM31" s="44"/>
    </row>
    <row r="32" spans="1:39" x14ac:dyDescent="0.25">
      <c r="A32" s="7">
        <v>29</v>
      </c>
      <c r="B32" s="151">
        <v>304</v>
      </c>
      <c r="C32" s="151">
        <v>276</v>
      </c>
      <c r="D32" s="152">
        <f t="shared" si="0"/>
        <v>28</v>
      </c>
      <c r="E32" s="159" t="s">
        <v>8</v>
      </c>
      <c r="F32" s="159" t="s">
        <v>8</v>
      </c>
      <c r="G32" s="160" t="s">
        <v>8</v>
      </c>
      <c r="H32" s="155">
        <v>295</v>
      </c>
      <c r="I32" s="155">
        <v>265</v>
      </c>
      <c r="J32" s="156">
        <f t="shared" si="2"/>
        <v>30</v>
      </c>
      <c r="K32" s="151">
        <v>400</v>
      </c>
      <c r="L32" s="151">
        <v>346</v>
      </c>
      <c r="M32" s="152">
        <f t="shared" si="3"/>
        <v>54</v>
      </c>
      <c r="N32" s="153">
        <v>318</v>
      </c>
      <c r="O32" s="153">
        <v>283</v>
      </c>
      <c r="P32" s="157">
        <f t="shared" si="4"/>
        <v>35</v>
      </c>
      <c r="Q32" s="155">
        <v>326</v>
      </c>
      <c r="R32" s="155">
        <v>301</v>
      </c>
      <c r="S32" s="158">
        <f t="shared" si="5"/>
        <v>25</v>
      </c>
      <c r="T32" s="208">
        <v>319</v>
      </c>
      <c r="U32" s="208">
        <v>305</v>
      </c>
      <c r="V32" s="152">
        <f t="shared" si="6"/>
        <v>14</v>
      </c>
      <c r="W32" s="210">
        <v>332</v>
      </c>
      <c r="X32" s="210">
        <v>305</v>
      </c>
      <c r="Y32" s="157">
        <f t="shared" si="7"/>
        <v>27</v>
      </c>
      <c r="Z32" s="155"/>
      <c r="AA32" s="155"/>
      <c r="AB32" s="155">
        <f t="shared" si="8"/>
        <v>0</v>
      </c>
      <c r="AC32" s="151"/>
      <c r="AD32" s="151"/>
      <c r="AE32" s="152">
        <f t="shared" si="9"/>
        <v>0</v>
      </c>
      <c r="AF32" s="153"/>
      <c r="AG32" s="153"/>
      <c r="AH32" s="157">
        <f t="shared" si="10"/>
        <v>0</v>
      </c>
      <c r="AI32" s="155"/>
      <c r="AJ32" s="155"/>
      <c r="AK32" s="158">
        <f t="shared" si="11"/>
        <v>0</v>
      </c>
      <c r="AM32" s="44"/>
    </row>
    <row r="33" spans="1:39" x14ac:dyDescent="0.25">
      <c r="A33" s="7">
        <v>30</v>
      </c>
      <c r="B33" s="151">
        <v>318</v>
      </c>
      <c r="C33" s="151">
        <v>255</v>
      </c>
      <c r="D33" s="152">
        <f t="shared" si="0"/>
        <v>63</v>
      </c>
      <c r="E33" s="159" t="s">
        <v>8</v>
      </c>
      <c r="F33" s="159" t="s">
        <v>8</v>
      </c>
      <c r="G33" s="160" t="s">
        <v>8</v>
      </c>
      <c r="H33" s="155">
        <v>303</v>
      </c>
      <c r="I33" s="155">
        <v>271</v>
      </c>
      <c r="J33" s="156">
        <f t="shared" si="2"/>
        <v>32</v>
      </c>
      <c r="K33" s="151">
        <v>394</v>
      </c>
      <c r="L33" s="151">
        <v>379</v>
      </c>
      <c r="M33" s="152">
        <f t="shared" si="3"/>
        <v>15</v>
      </c>
      <c r="N33" s="153">
        <v>280</v>
      </c>
      <c r="O33" s="153">
        <v>259</v>
      </c>
      <c r="P33" s="157">
        <f t="shared" si="4"/>
        <v>21</v>
      </c>
      <c r="Q33" s="155">
        <v>348</v>
      </c>
      <c r="R33" s="155">
        <v>324</v>
      </c>
      <c r="S33" s="158">
        <f t="shared" si="5"/>
        <v>24</v>
      </c>
      <c r="T33" s="208">
        <v>349</v>
      </c>
      <c r="U33" s="208">
        <v>327</v>
      </c>
      <c r="V33" s="152">
        <f t="shared" si="6"/>
        <v>22</v>
      </c>
      <c r="W33" s="210">
        <v>309</v>
      </c>
      <c r="X33" s="210">
        <v>274</v>
      </c>
      <c r="Y33" s="157">
        <f t="shared" si="7"/>
        <v>35</v>
      </c>
      <c r="Z33" s="155"/>
      <c r="AA33" s="155"/>
      <c r="AB33" s="155">
        <f t="shared" si="8"/>
        <v>0</v>
      </c>
      <c r="AC33" s="151"/>
      <c r="AD33" s="151"/>
      <c r="AE33" s="152">
        <f t="shared" si="9"/>
        <v>0</v>
      </c>
      <c r="AF33" s="153"/>
      <c r="AG33" s="153"/>
      <c r="AH33" s="157">
        <f t="shared" si="10"/>
        <v>0</v>
      </c>
      <c r="AI33" s="155"/>
      <c r="AJ33" s="155"/>
      <c r="AK33" s="158">
        <f t="shared" si="11"/>
        <v>0</v>
      </c>
      <c r="AM33" s="44"/>
    </row>
    <row r="34" spans="1:39" x14ac:dyDescent="0.25">
      <c r="A34" s="7">
        <v>31</v>
      </c>
      <c r="B34" s="151">
        <v>288</v>
      </c>
      <c r="C34" s="151">
        <v>256</v>
      </c>
      <c r="D34" s="152">
        <f t="shared" si="0"/>
        <v>32</v>
      </c>
      <c r="E34" s="161" t="s">
        <v>8</v>
      </c>
      <c r="F34" s="159" t="s">
        <v>8</v>
      </c>
      <c r="G34" s="160" t="s">
        <v>8</v>
      </c>
      <c r="H34" s="155">
        <v>301</v>
      </c>
      <c r="I34" s="155">
        <v>290</v>
      </c>
      <c r="J34" s="156">
        <f t="shared" si="2"/>
        <v>11</v>
      </c>
      <c r="K34" s="162" t="s">
        <v>8</v>
      </c>
      <c r="L34" s="162" t="s">
        <v>8</v>
      </c>
      <c r="M34" s="162" t="s">
        <v>8</v>
      </c>
      <c r="N34" s="153">
        <v>386</v>
      </c>
      <c r="O34" s="153">
        <v>353</v>
      </c>
      <c r="P34" s="157">
        <f t="shared" si="4"/>
        <v>33</v>
      </c>
      <c r="Q34" s="163" t="s">
        <v>8</v>
      </c>
      <c r="R34" s="163" t="s">
        <v>8</v>
      </c>
      <c r="S34" s="163" t="s">
        <v>8</v>
      </c>
      <c r="T34" s="208">
        <v>301</v>
      </c>
      <c r="U34" s="208">
        <v>281</v>
      </c>
      <c r="V34" s="152">
        <f t="shared" si="6"/>
        <v>20</v>
      </c>
      <c r="W34" s="210">
        <v>342</v>
      </c>
      <c r="X34" s="210">
        <v>326</v>
      </c>
      <c r="Y34" s="157">
        <f t="shared" si="7"/>
        <v>16</v>
      </c>
      <c r="Z34" s="164" t="s">
        <v>8</v>
      </c>
      <c r="AA34" s="165" t="s">
        <v>8</v>
      </c>
      <c r="AB34" s="165" t="s">
        <v>8</v>
      </c>
      <c r="AC34" s="151"/>
      <c r="AD34" s="151"/>
      <c r="AE34" s="152">
        <f t="shared" si="9"/>
        <v>0</v>
      </c>
      <c r="AF34" s="166" t="s">
        <v>8</v>
      </c>
      <c r="AG34" s="166" t="s">
        <v>8</v>
      </c>
      <c r="AH34" s="166" t="s">
        <v>8</v>
      </c>
      <c r="AI34" s="155"/>
      <c r="AJ34" s="155"/>
      <c r="AK34" s="158">
        <f t="shared" si="11"/>
        <v>0</v>
      </c>
      <c r="AM34" s="44"/>
    </row>
    <row r="35" spans="1:39" x14ac:dyDescent="0.25">
      <c r="A35" s="8" t="s">
        <v>22</v>
      </c>
      <c r="B35" s="167">
        <f t="shared" ref="B35:S35" si="12">SUM(B4:B34)</f>
        <v>13926</v>
      </c>
      <c r="C35" s="167">
        <f t="shared" si="12"/>
        <v>12699</v>
      </c>
      <c r="D35" s="167">
        <f>SUM(D4:D34)</f>
        <v>1227</v>
      </c>
      <c r="E35" s="168">
        <f t="shared" si="12"/>
        <v>8244</v>
      </c>
      <c r="F35" s="168">
        <f t="shared" si="12"/>
        <v>7260</v>
      </c>
      <c r="G35" s="168">
        <f>SUM(G4:G31)</f>
        <v>984</v>
      </c>
      <c r="H35" s="169">
        <f t="shared" si="12"/>
        <v>9219</v>
      </c>
      <c r="I35" s="169">
        <f t="shared" si="12"/>
        <v>8371</v>
      </c>
      <c r="J35" s="170">
        <f>H35-I35</f>
        <v>848</v>
      </c>
      <c r="K35" s="167">
        <f t="shared" si="12"/>
        <v>10448</v>
      </c>
      <c r="L35" s="167">
        <f t="shared" si="12"/>
        <v>9461</v>
      </c>
      <c r="M35" s="167">
        <f>K35-L35</f>
        <v>987</v>
      </c>
      <c r="N35" s="168">
        <f t="shared" si="12"/>
        <v>10844</v>
      </c>
      <c r="O35" s="168">
        <f t="shared" si="12"/>
        <v>10037</v>
      </c>
      <c r="P35" s="168">
        <f>SUM(P4:P34)</f>
        <v>807</v>
      </c>
      <c r="Q35" s="170">
        <f t="shared" si="12"/>
        <v>10180</v>
      </c>
      <c r="R35" s="170">
        <f t="shared" si="12"/>
        <v>9449</v>
      </c>
      <c r="S35" s="170">
        <f t="shared" si="12"/>
        <v>731</v>
      </c>
      <c r="T35" s="167">
        <f>SUM(T4:T34)</f>
        <v>10202</v>
      </c>
      <c r="U35" s="167">
        <f t="shared" ref="U35:AK35" si="13">SUM(U4:U34)</f>
        <v>9409</v>
      </c>
      <c r="V35" s="167">
        <f t="shared" si="13"/>
        <v>793</v>
      </c>
      <c r="W35" s="168">
        <f t="shared" si="13"/>
        <v>10971</v>
      </c>
      <c r="X35" s="168">
        <f t="shared" si="13"/>
        <v>10208</v>
      </c>
      <c r="Y35" s="168">
        <f t="shared" si="13"/>
        <v>763</v>
      </c>
      <c r="Z35" s="170">
        <f t="shared" si="13"/>
        <v>0</v>
      </c>
      <c r="AA35" s="170">
        <f t="shared" si="13"/>
        <v>0</v>
      </c>
      <c r="AB35" s="170">
        <f t="shared" si="13"/>
        <v>0</v>
      </c>
      <c r="AC35" s="167">
        <f t="shared" si="13"/>
        <v>0</v>
      </c>
      <c r="AD35" s="167">
        <f t="shared" si="13"/>
        <v>0</v>
      </c>
      <c r="AE35" s="167">
        <f t="shared" si="13"/>
        <v>0</v>
      </c>
      <c r="AF35" s="168">
        <f t="shared" si="13"/>
        <v>0</v>
      </c>
      <c r="AG35" s="168">
        <f t="shared" si="13"/>
        <v>0</v>
      </c>
      <c r="AH35" s="168">
        <f t="shared" si="13"/>
        <v>0</v>
      </c>
      <c r="AI35" s="170">
        <f t="shared" si="13"/>
        <v>0</v>
      </c>
      <c r="AJ35" s="170">
        <f t="shared" si="13"/>
        <v>0</v>
      </c>
      <c r="AK35" s="170">
        <f t="shared" si="13"/>
        <v>0</v>
      </c>
    </row>
    <row r="36" spans="1:39" ht="49.5" customHeight="1" x14ac:dyDescent="0.25">
      <c r="A36" s="9" t="s">
        <v>21</v>
      </c>
      <c r="B36" s="171">
        <f t="shared" ref="B36:R36" si="14">B35/31</f>
        <v>449.22580645161293</v>
      </c>
      <c r="C36" s="171">
        <f t="shared" si="14"/>
        <v>409.64516129032256</v>
      </c>
      <c r="D36" s="171">
        <f t="shared" si="14"/>
        <v>39.58064516129032</v>
      </c>
      <c r="E36" s="172">
        <f t="shared" si="14"/>
        <v>265.93548387096774</v>
      </c>
      <c r="F36" s="172">
        <f t="shared" si="14"/>
        <v>234.19354838709677</v>
      </c>
      <c r="G36" s="172">
        <f t="shared" si="14"/>
        <v>31.741935483870968</v>
      </c>
      <c r="H36" s="173">
        <f t="shared" si="14"/>
        <v>297.38709677419354</v>
      </c>
      <c r="I36" s="173">
        <f t="shared" si="14"/>
        <v>270.03225806451616</v>
      </c>
      <c r="J36" s="173">
        <f t="shared" si="14"/>
        <v>27.35483870967742</v>
      </c>
      <c r="K36" s="171">
        <f t="shared" si="14"/>
        <v>337.03225806451616</v>
      </c>
      <c r="L36" s="171">
        <f t="shared" si="14"/>
        <v>305.19354838709677</v>
      </c>
      <c r="M36" s="171">
        <f t="shared" si="14"/>
        <v>31.838709677419356</v>
      </c>
      <c r="N36" s="172">
        <f t="shared" si="14"/>
        <v>349.80645161290323</v>
      </c>
      <c r="O36" s="172">
        <f>O35/31</f>
        <v>323.77419354838707</v>
      </c>
      <c r="P36" s="172">
        <f t="shared" si="14"/>
        <v>26.032258064516128</v>
      </c>
      <c r="Q36" s="173">
        <f t="shared" si="14"/>
        <v>328.38709677419354</v>
      </c>
      <c r="R36" s="173">
        <f t="shared" si="14"/>
        <v>304.80645161290323</v>
      </c>
      <c r="S36" s="173">
        <f>S35/30</f>
        <v>24.366666666666667</v>
      </c>
      <c r="T36" s="171">
        <f>T35/31</f>
        <v>329.09677419354841</v>
      </c>
      <c r="U36" s="171">
        <f t="shared" ref="U36:AK36" si="15">U35/31</f>
        <v>303.51612903225805</v>
      </c>
      <c r="V36" s="171">
        <f>V35/30</f>
        <v>26.433333333333334</v>
      </c>
      <c r="W36" s="172">
        <f t="shared" si="15"/>
        <v>353.90322580645159</v>
      </c>
      <c r="X36" s="172">
        <f t="shared" si="15"/>
        <v>329.29032258064518</v>
      </c>
      <c r="Y36" s="172">
        <f t="shared" si="15"/>
        <v>24.612903225806452</v>
      </c>
      <c r="Z36" s="173">
        <f t="shared" si="15"/>
        <v>0</v>
      </c>
      <c r="AA36" s="173">
        <f t="shared" si="15"/>
        <v>0</v>
      </c>
      <c r="AB36" s="173">
        <f>AB35/30</f>
        <v>0</v>
      </c>
      <c r="AC36" s="171">
        <f t="shared" si="15"/>
        <v>0</v>
      </c>
      <c r="AD36" s="171">
        <f t="shared" si="15"/>
        <v>0</v>
      </c>
      <c r="AE36" s="171">
        <f t="shared" si="15"/>
        <v>0</v>
      </c>
      <c r="AF36" s="172">
        <f t="shared" si="15"/>
        <v>0</v>
      </c>
      <c r="AG36" s="172">
        <f t="shared" si="15"/>
        <v>0</v>
      </c>
      <c r="AH36" s="172">
        <f t="shared" si="15"/>
        <v>0</v>
      </c>
      <c r="AI36" s="173">
        <f t="shared" si="15"/>
        <v>0</v>
      </c>
      <c r="AJ36" s="173">
        <f t="shared" si="15"/>
        <v>0</v>
      </c>
      <c r="AK36" s="173">
        <f t="shared" si="15"/>
        <v>0</v>
      </c>
    </row>
    <row r="37" spans="1:39" x14ac:dyDescent="0.25">
      <c r="J37" s="103">
        <f>(J35+M35)/61</f>
        <v>30.081967213114755</v>
      </c>
    </row>
    <row r="38" spans="1:39" ht="15.75" thickBot="1" x14ac:dyDescent="0.3">
      <c r="U38" s="224"/>
      <c r="V38" s="224"/>
      <c r="AJ38" s="95"/>
    </row>
    <row r="39" spans="1:39" x14ac:dyDescent="0.25">
      <c r="D39" s="85" t="s">
        <v>49</v>
      </c>
      <c r="E39" s="86"/>
      <c r="F39" s="86"/>
      <c r="G39" s="86"/>
      <c r="H39" s="87"/>
      <c r="I39" s="85" t="s">
        <v>50</v>
      </c>
      <c r="J39" s="86"/>
      <c r="K39" s="86"/>
      <c r="L39" s="86"/>
      <c r="M39" s="87"/>
    </row>
    <row r="40" spans="1:39" x14ac:dyDescent="0.25">
      <c r="D40" s="88" t="s">
        <v>48</v>
      </c>
      <c r="G40">
        <v>365</v>
      </c>
      <c r="H40" s="89"/>
      <c r="I40" s="88" t="s">
        <v>48</v>
      </c>
      <c r="L40">
        <v>365</v>
      </c>
      <c r="M40" s="89"/>
    </row>
    <row r="41" spans="1:39" ht="15.75" thickBot="1" x14ac:dyDescent="0.3">
      <c r="D41" s="90" t="s">
        <v>21</v>
      </c>
      <c r="E41" s="91"/>
      <c r="F41" s="91"/>
      <c r="G41" s="92">
        <f>AVERAGE(B4:B34,E4:E32,H4:H34,K4:K33,N4:N34,Q4:Q33,T4:T34,W4:W34,Z4:Z33,AC4:AC34,AF4:AF33,AI4:AI34)</f>
        <v>345.81893004115227</v>
      </c>
      <c r="H41" s="93" t="s">
        <v>51</v>
      </c>
      <c r="I41" s="90" t="s">
        <v>21</v>
      </c>
      <c r="J41" s="91"/>
      <c r="K41" s="91"/>
      <c r="L41" s="92">
        <f>AVERAGE(C4:C34,F4:F32,I4:I34,O4:O34,R4:R33,X4:X34,AA4:AA33,U4:U34,L4:L33,AD4:AD34,AG4:AG33,AJ4:AJ34)</f>
        <v>316.43621399176953</v>
      </c>
      <c r="M41" s="93" t="s">
        <v>51</v>
      </c>
    </row>
    <row r="44" spans="1:39" x14ac:dyDescent="0.25">
      <c r="E44" s="101"/>
    </row>
    <row r="45" spans="1:39" x14ac:dyDescent="0.25">
      <c r="E45" s="95"/>
    </row>
  </sheetData>
  <mergeCells count="14">
    <mergeCell ref="U38:V38"/>
    <mergeCell ref="T2:V2"/>
    <mergeCell ref="B1:AJ1"/>
    <mergeCell ref="Q2:S2"/>
    <mergeCell ref="B2:D2"/>
    <mergeCell ref="E2:G2"/>
    <mergeCell ref="H2:J2"/>
    <mergeCell ref="K2:M2"/>
    <mergeCell ref="N2:P2"/>
    <mergeCell ref="W2:Y2"/>
    <mergeCell ref="Z2:AB2"/>
    <mergeCell ref="AC2:AE2"/>
    <mergeCell ref="AF2:AH2"/>
    <mergeCell ref="AI2:AK2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2"/>
  <sheetViews>
    <sheetView zoomScale="85" zoomScaleNormal="85" workbookViewId="0">
      <selection activeCell="W4" sqref="W4:Y34"/>
    </sheetView>
  </sheetViews>
  <sheetFormatPr defaultRowHeight="15" x14ac:dyDescent="0.25"/>
  <cols>
    <col min="1" max="1" width="7.42578125" customWidth="1"/>
    <col min="2" max="10" width="7.140625" customWidth="1"/>
    <col min="11" max="11" width="7.85546875" customWidth="1"/>
    <col min="12" max="12" width="8" customWidth="1"/>
    <col min="13" max="13" width="7.28515625" customWidth="1"/>
    <col min="14" max="16" width="7.140625" customWidth="1"/>
    <col min="17" max="17" width="8.42578125" customWidth="1"/>
    <col min="18" max="18" width="8.5703125" customWidth="1"/>
    <col min="19" max="19" width="7.140625" customWidth="1"/>
    <col min="20" max="21" width="9.42578125" customWidth="1"/>
    <col min="22" max="22" width="7.140625" customWidth="1"/>
    <col min="23" max="24" width="8.140625" customWidth="1"/>
    <col min="25" max="25" width="7.140625" customWidth="1"/>
    <col min="26" max="27" width="8.5703125" customWidth="1"/>
    <col min="28" max="28" width="7.140625" customWidth="1"/>
    <col min="29" max="29" width="8.42578125" customWidth="1"/>
    <col min="30" max="30" width="8.140625" customWidth="1"/>
    <col min="31" max="31" width="7.140625" customWidth="1"/>
    <col min="32" max="33" width="8.140625" customWidth="1"/>
    <col min="34" max="37" width="7.140625" customWidth="1"/>
    <col min="38" max="45" width="10.85546875" customWidth="1"/>
  </cols>
  <sheetData>
    <row r="1" spans="1:37" x14ac:dyDescent="0.25"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1"/>
    </row>
    <row r="2" spans="1:37" x14ac:dyDescent="0.25">
      <c r="A2" s="5"/>
      <c r="B2" s="242" t="s">
        <v>16</v>
      </c>
      <c r="C2" s="243"/>
      <c r="D2" s="244"/>
      <c r="E2" s="245" t="s">
        <v>15</v>
      </c>
      <c r="F2" s="246"/>
      <c r="G2" s="247"/>
      <c r="H2" s="248" t="s">
        <v>14</v>
      </c>
      <c r="I2" s="249"/>
      <c r="J2" s="250"/>
      <c r="K2" s="242" t="s">
        <v>13</v>
      </c>
      <c r="L2" s="243"/>
      <c r="M2" s="244"/>
      <c r="N2" s="245" t="s">
        <v>17</v>
      </c>
      <c r="O2" s="246"/>
      <c r="P2" s="247"/>
      <c r="Q2" s="252" t="s">
        <v>11</v>
      </c>
      <c r="R2" s="252"/>
      <c r="S2" s="252"/>
      <c r="T2" s="253" t="s">
        <v>5</v>
      </c>
      <c r="U2" s="254"/>
      <c r="V2" s="255"/>
      <c r="W2" s="256" t="s">
        <v>6</v>
      </c>
      <c r="X2" s="257"/>
      <c r="Y2" s="258"/>
      <c r="Z2" s="259" t="s">
        <v>7</v>
      </c>
      <c r="AA2" s="260"/>
      <c r="AB2" s="261"/>
      <c r="AC2" s="242" t="s">
        <v>18</v>
      </c>
      <c r="AD2" s="243"/>
      <c r="AE2" s="244"/>
      <c r="AF2" s="245" t="s">
        <v>19</v>
      </c>
      <c r="AG2" s="246"/>
      <c r="AH2" s="247"/>
      <c r="AI2" s="248" t="s">
        <v>20</v>
      </c>
      <c r="AJ2" s="249"/>
      <c r="AK2" s="250"/>
    </row>
    <row r="3" spans="1:37" ht="60" customHeight="1" x14ac:dyDescent="0.25">
      <c r="A3" s="6" t="s">
        <v>1</v>
      </c>
      <c r="B3" s="26" t="s">
        <v>9</v>
      </c>
      <c r="C3" s="26" t="s">
        <v>10</v>
      </c>
      <c r="D3" s="26" t="s">
        <v>23</v>
      </c>
      <c r="E3" s="27" t="s">
        <v>9</v>
      </c>
      <c r="F3" s="27" t="s">
        <v>10</v>
      </c>
      <c r="G3" s="27" t="s">
        <v>23</v>
      </c>
      <c r="H3" s="28" t="s">
        <v>9</v>
      </c>
      <c r="I3" s="28" t="s">
        <v>10</v>
      </c>
      <c r="J3" s="28" t="s">
        <v>23</v>
      </c>
      <c r="K3" s="26" t="s">
        <v>9</v>
      </c>
      <c r="L3" s="26" t="s">
        <v>10</v>
      </c>
      <c r="M3" s="26" t="s">
        <v>23</v>
      </c>
      <c r="N3" s="27" t="s">
        <v>9</v>
      </c>
      <c r="O3" s="27" t="s">
        <v>10</v>
      </c>
      <c r="P3" s="27" t="s">
        <v>23</v>
      </c>
      <c r="Q3" s="28" t="s">
        <v>9</v>
      </c>
      <c r="R3" s="28" t="s">
        <v>10</v>
      </c>
      <c r="S3" s="28" t="s">
        <v>23</v>
      </c>
      <c r="T3" s="26" t="s">
        <v>9</v>
      </c>
      <c r="U3" s="26" t="s">
        <v>10</v>
      </c>
      <c r="V3" s="26" t="s">
        <v>23</v>
      </c>
      <c r="W3" s="27" t="s">
        <v>9</v>
      </c>
      <c r="X3" s="27" t="s">
        <v>10</v>
      </c>
      <c r="Y3" s="27" t="s">
        <v>23</v>
      </c>
      <c r="Z3" s="28" t="s">
        <v>9</v>
      </c>
      <c r="AA3" s="28" t="s">
        <v>10</v>
      </c>
      <c r="AB3" s="28" t="s">
        <v>23</v>
      </c>
      <c r="AC3" s="26" t="s">
        <v>9</v>
      </c>
      <c r="AD3" s="26" t="s">
        <v>10</v>
      </c>
      <c r="AE3" s="26" t="s">
        <v>23</v>
      </c>
      <c r="AF3" s="27" t="s">
        <v>9</v>
      </c>
      <c r="AG3" s="27" t="s">
        <v>10</v>
      </c>
      <c r="AH3" s="27" t="s">
        <v>23</v>
      </c>
      <c r="AI3" s="28" t="s">
        <v>9</v>
      </c>
      <c r="AJ3" s="28" t="s">
        <v>10</v>
      </c>
      <c r="AK3" s="28" t="s">
        <v>23</v>
      </c>
    </row>
    <row r="4" spans="1:37" x14ac:dyDescent="0.25">
      <c r="A4" s="7">
        <v>1</v>
      </c>
      <c r="B4" s="174">
        <v>469</v>
      </c>
      <c r="C4" s="175">
        <v>456</v>
      </c>
      <c r="D4" s="175">
        <f>B4-C4</f>
        <v>13</v>
      </c>
      <c r="E4" s="176">
        <v>297</v>
      </c>
      <c r="F4" s="176">
        <v>290</v>
      </c>
      <c r="G4" s="176">
        <f>E4-F4</f>
        <v>7</v>
      </c>
      <c r="H4" s="177">
        <v>362</v>
      </c>
      <c r="I4" s="177">
        <v>356</v>
      </c>
      <c r="J4" s="177">
        <f t="shared" ref="J4:J17" si="0">H4-I4</f>
        <v>6</v>
      </c>
      <c r="K4" s="174">
        <v>440</v>
      </c>
      <c r="L4" s="175">
        <v>433</v>
      </c>
      <c r="M4" s="175">
        <f>K4-L4</f>
        <v>7</v>
      </c>
      <c r="N4" s="176">
        <v>278</v>
      </c>
      <c r="O4" s="176">
        <v>265</v>
      </c>
      <c r="P4" s="176">
        <f>N4-O4</f>
        <v>13</v>
      </c>
      <c r="Q4" s="177">
        <v>272</v>
      </c>
      <c r="R4" s="177">
        <v>259</v>
      </c>
      <c r="S4" s="177">
        <f>Q4-R4</f>
        <v>13</v>
      </c>
      <c r="T4" s="175">
        <v>274</v>
      </c>
      <c r="U4" s="175">
        <v>258</v>
      </c>
      <c r="V4" s="175">
        <f>T4-U4</f>
        <v>16</v>
      </c>
      <c r="W4" s="264">
        <v>294</v>
      </c>
      <c r="X4" s="265">
        <v>287</v>
      </c>
      <c r="Y4" s="266">
        <f t="shared" ref="Y4:Y34" si="1">W4-X4</f>
        <v>7</v>
      </c>
      <c r="Z4" s="178"/>
      <c r="AA4" s="177"/>
      <c r="AB4" s="179">
        <f t="shared" ref="AB4:AB7" si="2">Z4-AA4</f>
        <v>0</v>
      </c>
      <c r="AC4" s="175"/>
      <c r="AD4" s="175"/>
      <c r="AE4" s="175">
        <f>AC4-AD4</f>
        <v>0</v>
      </c>
      <c r="AF4" s="176"/>
      <c r="AG4" s="176"/>
      <c r="AH4" s="176">
        <f>AF4-AG4</f>
        <v>0</v>
      </c>
      <c r="AI4" s="177"/>
      <c r="AJ4" s="177"/>
      <c r="AK4" s="177">
        <f>AI4-AJ4</f>
        <v>0</v>
      </c>
    </row>
    <row r="5" spans="1:37" x14ac:dyDescent="0.25">
      <c r="A5" s="7">
        <v>2</v>
      </c>
      <c r="B5" s="174">
        <v>374</v>
      </c>
      <c r="C5" s="175">
        <v>364</v>
      </c>
      <c r="D5" s="175">
        <f t="shared" ref="D5:D34" si="3">B5-C5</f>
        <v>10</v>
      </c>
      <c r="E5" s="176">
        <v>308</v>
      </c>
      <c r="F5" s="176">
        <v>302</v>
      </c>
      <c r="G5" s="176">
        <f t="shared" ref="G5:G31" si="4">E5-F5</f>
        <v>6</v>
      </c>
      <c r="H5" s="177">
        <v>347</v>
      </c>
      <c r="I5" s="177">
        <v>342</v>
      </c>
      <c r="J5" s="177">
        <f t="shared" si="0"/>
        <v>5</v>
      </c>
      <c r="K5" s="174">
        <v>382</v>
      </c>
      <c r="L5" s="175">
        <v>375</v>
      </c>
      <c r="M5" s="175">
        <f t="shared" ref="M5:M33" si="5">K5-L5</f>
        <v>7</v>
      </c>
      <c r="N5" s="176">
        <v>260</v>
      </c>
      <c r="O5" s="176">
        <v>247</v>
      </c>
      <c r="P5" s="176">
        <f t="shared" ref="P5:P33" si="6">N5-O5</f>
        <v>13</v>
      </c>
      <c r="Q5" s="177">
        <v>255</v>
      </c>
      <c r="R5" s="177">
        <v>242</v>
      </c>
      <c r="S5" s="177">
        <f t="shared" ref="S5:S33" si="7">Q5-R5</f>
        <v>13</v>
      </c>
      <c r="T5" s="175">
        <v>267</v>
      </c>
      <c r="U5" s="175">
        <v>252</v>
      </c>
      <c r="V5" s="175">
        <f t="shared" ref="V5:V34" si="8">T5-U5</f>
        <v>15</v>
      </c>
      <c r="W5" s="264">
        <v>382</v>
      </c>
      <c r="X5" s="265">
        <v>370</v>
      </c>
      <c r="Y5" s="266">
        <f t="shared" si="1"/>
        <v>12</v>
      </c>
      <c r="Z5" s="178"/>
      <c r="AA5" s="177"/>
      <c r="AB5" s="179">
        <f t="shared" si="2"/>
        <v>0</v>
      </c>
      <c r="AC5" s="175"/>
      <c r="AD5" s="175"/>
      <c r="AE5" s="175">
        <f t="shared" ref="AE5:AE34" si="9">AC5-AD5</f>
        <v>0</v>
      </c>
      <c r="AF5" s="176"/>
      <c r="AG5" s="176"/>
      <c r="AH5" s="176">
        <f t="shared" ref="AH5:AH33" si="10">AF5-AG5</f>
        <v>0</v>
      </c>
      <c r="AI5" s="177"/>
      <c r="AJ5" s="177"/>
      <c r="AK5" s="177">
        <f t="shared" ref="AK5:AK34" si="11">AI5-AJ5</f>
        <v>0</v>
      </c>
    </row>
    <row r="6" spans="1:37" x14ac:dyDescent="0.25">
      <c r="A6" s="7">
        <v>3</v>
      </c>
      <c r="B6" s="174">
        <v>371</v>
      </c>
      <c r="C6" s="175">
        <v>360</v>
      </c>
      <c r="D6" s="175">
        <f t="shared" si="3"/>
        <v>11</v>
      </c>
      <c r="E6" s="176">
        <v>302</v>
      </c>
      <c r="F6" s="176">
        <v>294</v>
      </c>
      <c r="G6" s="176">
        <f t="shared" si="4"/>
        <v>8</v>
      </c>
      <c r="H6" s="177">
        <v>353</v>
      </c>
      <c r="I6" s="177">
        <v>346</v>
      </c>
      <c r="J6" s="177">
        <f t="shared" si="0"/>
        <v>7</v>
      </c>
      <c r="K6" s="174">
        <v>527</v>
      </c>
      <c r="L6" s="175">
        <v>517</v>
      </c>
      <c r="M6" s="175">
        <f t="shared" si="5"/>
        <v>10</v>
      </c>
      <c r="N6" s="176">
        <v>300</v>
      </c>
      <c r="O6" s="176">
        <v>288</v>
      </c>
      <c r="P6" s="176">
        <f t="shared" si="6"/>
        <v>12</v>
      </c>
      <c r="Q6" s="177">
        <v>294</v>
      </c>
      <c r="R6" s="177">
        <v>282</v>
      </c>
      <c r="S6" s="177">
        <f t="shared" si="7"/>
        <v>12</v>
      </c>
      <c r="T6" s="175">
        <v>264</v>
      </c>
      <c r="U6" s="175">
        <v>254</v>
      </c>
      <c r="V6" s="175">
        <f t="shared" si="8"/>
        <v>10</v>
      </c>
      <c r="W6" s="264">
        <v>278</v>
      </c>
      <c r="X6" s="265">
        <v>270</v>
      </c>
      <c r="Y6" s="266">
        <f t="shared" si="1"/>
        <v>8</v>
      </c>
      <c r="Z6" s="178"/>
      <c r="AA6" s="177"/>
      <c r="AB6" s="179">
        <f t="shared" si="2"/>
        <v>0</v>
      </c>
      <c r="AC6" s="175"/>
      <c r="AD6" s="175"/>
      <c r="AE6" s="175">
        <f t="shared" si="9"/>
        <v>0</v>
      </c>
      <c r="AF6" s="176"/>
      <c r="AG6" s="176"/>
      <c r="AH6" s="176">
        <f t="shared" si="10"/>
        <v>0</v>
      </c>
      <c r="AI6" s="177"/>
      <c r="AJ6" s="177"/>
      <c r="AK6" s="177">
        <f t="shared" si="11"/>
        <v>0</v>
      </c>
    </row>
    <row r="7" spans="1:37" x14ac:dyDescent="0.25">
      <c r="A7" s="7">
        <v>4</v>
      </c>
      <c r="B7" s="174">
        <v>375</v>
      </c>
      <c r="C7" s="175">
        <v>365</v>
      </c>
      <c r="D7" s="175">
        <f t="shared" si="3"/>
        <v>10</v>
      </c>
      <c r="E7" s="176">
        <v>300</v>
      </c>
      <c r="F7" s="176">
        <v>290</v>
      </c>
      <c r="G7" s="176">
        <f t="shared" si="4"/>
        <v>10</v>
      </c>
      <c r="H7" s="177">
        <v>343</v>
      </c>
      <c r="I7" s="177">
        <v>336</v>
      </c>
      <c r="J7" s="177">
        <f t="shared" si="0"/>
        <v>7</v>
      </c>
      <c r="K7" s="174">
        <v>382</v>
      </c>
      <c r="L7" s="175">
        <v>370</v>
      </c>
      <c r="M7" s="175">
        <f t="shared" si="5"/>
        <v>12</v>
      </c>
      <c r="N7" s="176">
        <v>297</v>
      </c>
      <c r="O7" s="176">
        <v>283</v>
      </c>
      <c r="P7" s="176">
        <f t="shared" si="6"/>
        <v>14</v>
      </c>
      <c r="Q7" s="177">
        <v>292</v>
      </c>
      <c r="R7" s="177">
        <v>278</v>
      </c>
      <c r="S7" s="177">
        <f t="shared" si="7"/>
        <v>14</v>
      </c>
      <c r="T7" s="175">
        <v>269</v>
      </c>
      <c r="U7" s="175">
        <v>259</v>
      </c>
      <c r="V7" s="175">
        <f t="shared" si="8"/>
        <v>10</v>
      </c>
      <c r="W7" s="264">
        <v>382</v>
      </c>
      <c r="X7" s="265">
        <v>375</v>
      </c>
      <c r="Y7" s="266">
        <f t="shared" si="1"/>
        <v>7</v>
      </c>
      <c r="Z7" s="178"/>
      <c r="AA7" s="177"/>
      <c r="AB7" s="179">
        <f t="shared" si="2"/>
        <v>0</v>
      </c>
      <c r="AC7" s="175"/>
      <c r="AD7" s="175"/>
      <c r="AE7" s="175">
        <f t="shared" si="9"/>
        <v>0</v>
      </c>
      <c r="AF7" s="176"/>
      <c r="AG7" s="176"/>
      <c r="AH7" s="176">
        <f t="shared" si="10"/>
        <v>0</v>
      </c>
      <c r="AI7" s="177"/>
      <c r="AJ7" s="177"/>
      <c r="AK7" s="177">
        <f t="shared" si="11"/>
        <v>0</v>
      </c>
    </row>
    <row r="8" spans="1:37" x14ac:dyDescent="0.25">
      <c r="A8" s="7">
        <v>5</v>
      </c>
      <c r="B8" s="174">
        <v>440</v>
      </c>
      <c r="C8" s="175">
        <v>433</v>
      </c>
      <c r="D8" s="175">
        <f t="shared" si="3"/>
        <v>7</v>
      </c>
      <c r="E8" s="176">
        <v>312</v>
      </c>
      <c r="F8" s="176">
        <v>305</v>
      </c>
      <c r="G8" s="176">
        <f t="shared" si="4"/>
        <v>7</v>
      </c>
      <c r="H8" s="177">
        <v>310</v>
      </c>
      <c r="I8" s="177">
        <v>289</v>
      </c>
      <c r="J8" s="177">
        <f t="shared" si="0"/>
        <v>21</v>
      </c>
      <c r="K8" s="174">
        <v>294</v>
      </c>
      <c r="L8" s="175">
        <v>287</v>
      </c>
      <c r="M8" s="175">
        <f t="shared" si="5"/>
        <v>7</v>
      </c>
      <c r="N8" s="176">
        <v>294</v>
      </c>
      <c r="O8" s="176">
        <v>287</v>
      </c>
      <c r="P8" s="176">
        <f t="shared" si="6"/>
        <v>7</v>
      </c>
      <c r="Q8" s="177">
        <v>288</v>
      </c>
      <c r="R8" s="177">
        <v>281</v>
      </c>
      <c r="S8" s="177">
        <f t="shared" si="7"/>
        <v>7</v>
      </c>
      <c r="T8" s="175">
        <v>292</v>
      </c>
      <c r="U8" s="175">
        <v>283</v>
      </c>
      <c r="V8" s="175">
        <f t="shared" si="8"/>
        <v>9</v>
      </c>
      <c r="W8" s="267">
        <v>315</v>
      </c>
      <c r="X8" s="267">
        <v>297</v>
      </c>
      <c r="Y8" s="266">
        <f t="shared" si="1"/>
        <v>18</v>
      </c>
      <c r="Z8" s="178"/>
      <c r="AA8" s="177"/>
      <c r="AB8" s="179">
        <f t="shared" ref="AB8:AB33" si="12">Z8-AA8</f>
        <v>0</v>
      </c>
      <c r="AC8" s="175"/>
      <c r="AD8" s="175"/>
      <c r="AE8" s="175">
        <f t="shared" si="9"/>
        <v>0</v>
      </c>
      <c r="AF8" s="176"/>
      <c r="AG8" s="176"/>
      <c r="AH8" s="176">
        <f t="shared" si="10"/>
        <v>0</v>
      </c>
      <c r="AI8" s="177"/>
      <c r="AJ8" s="177"/>
      <c r="AK8" s="177">
        <f t="shared" si="11"/>
        <v>0</v>
      </c>
    </row>
    <row r="9" spans="1:37" x14ac:dyDescent="0.25">
      <c r="A9" s="7">
        <v>6</v>
      </c>
      <c r="B9" s="174">
        <v>382</v>
      </c>
      <c r="C9" s="175">
        <v>375</v>
      </c>
      <c r="D9" s="175">
        <f t="shared" si="3"/>
        <v>7</v>
      </c>
      <c r="E9" s="176">
        <v>318</v>
      </c>
      <c r="F9" s="176">
        <v>309</v>
      </c>
      <c r="G9" s="176">
        <f t="shared" si="4"/>
        <v>9</v>
      </c>
      <c r="H9" s="177">
        <v>300</v>
      </c>
      <c r="I9" s="177">
        <v>286</v>
      </c>
      <c r="J9" s="177">
        <f t="shared" si="0"/>
        <v>14</v>
      </c>
      <c r="K9" s="174">
        <v>283</v>
      </c>
      <c r="L9" s="175">
        <v>274</v>
      </c>
      <c r="M9" s="175">
        <f t="shared" si="5"/>
        <v>9</v>
      </c>
      <c r="N9" s="176">
        <v>289</v>
      </c>
      <c r="O9" s="176">
        <v>282</v>
      </c>
      <c r="P9" s="176">
        <f t="shared" si="6"/>
        <v>7</v>
      </c>
      <c r="Q9" s="177">
        <v>284</v>
      </c>
      <c r="R9" s="177">
        <v>277</v>
      </c>
      <c r="S9" s="177">
        <f t="shared" si="7"/>
        <v>7</v>
      </c>
      <c r="T9" s="175">
        <v>266</v>
      </c>
      <c r="U9" s="175">
        <v>255</v>
      </c>
      <c r="V9" s="175">
        <f t="shared" si="8"/>
        <v>11</v>
      </c>
      <c r="W9" s="267">
        <v>317</v>
      </c>
      <c r="X9" s="267">
        <v>311</v>
      </c>
      <c r="Y9" s="266">
        <f t="shared" si="1"/>
        <v>6</v>
      </c>
      <c r="Z9" s="178"/>
      <c r="AA9" s="177"/>
      <c r="AB9" s="179">
        <f t="shared" si="12"/>
        <v>0</v>
      </c>
      <c r="AC9" s="175"/>
      <c r="AD9" s="175"/>
      <c r="AE9" s="175">
        <f t="shared" si="9"/>
        <v>0</v>
      </c>
      <c r="AF9" s="176"/>
      <c r="AG9" s="176"/>
      <c r="AH9" s="176">
        <f t="shared" si="10"/>
        <v>0</v>
      </c>
      <c r="AI9" s="177"/>
      <c r="AJ9" s="177"/>
      <c r="AK9" s="177">
        <f t="shared" si="11"/>
        <v>0</v>
      </c>
    </row>
    <row r="10" spans="1:37" x14ac:dyDescent="0.25">
      <c r="A10" s="7">
        <v>7</v>
      </c>
      <c r="B10" s="174">
        <v>527</v>
      </c>
      <c r="C10" s="175">
        <v>517</v>
      </c>
      <c r="D10" s="175">
        <f t="shared" si="3"/>
        <v>10</v>
      </c>
      <c r="E10" s="176">
        <v>309</v>
      </c>
      <c r="F10" s="176">
        <v>299</v>
      </c>
      <c r="G10" s="176">
        <f t="shared" si="4"/>
        <v>10</v>
      </c>
      <c r="H10" s="177">
        <v>320</v>
      </c>
      <c r="I10" s="177">
        <v>303</v>
      </c>
      <c r="J10" s="177">
        <f t="shared" si="0"/>
        <v>17</v>
      </c>
      <c r="K10" s="174">
        <v>382</v>
      </c>
      <c r="L10" s="175">
        <v>370</v>
      </c>
      <c r="M10" s="175">
        <f t="shared" si="5"/>
        <v>12</v>
      </c>
      <c r="N10" s="176">
        <v>301</v>
      </c>
      <c r="O10" s="176">
        <v>291</v>
      </c>
      <c r="P10" s="176">
        <f t="shared" si="6"/>
        <v>10</v>
      </c>
      <c r="Q10" s="177">
        <v>295</v>
      </c>
      <c r="R10" s="177">
        <v>285</v>
      </c>
      <c r="S10" s="177">
        <f t="shared" si="7"/>
        <v>10</v>
      </c>
      <c r="T10" s="175">
        <v>286</v>
      </c>
      <c r="U10" s="175">
        <v>277</v>
      </c>
      <c r="V10" s="175">
        <f t="shared" si="8"/>
        <v>9</v>
      </c>
      <c r="W10" s="264">
        <v>382</v>
      </c>
      <c r="X10" s="265">
        <v>370</v>
      </c>
      <c r="Y10" s="266">
        <f t="shared" si="1"/>
        <v>12</v>
      </c>
      <c r="Z10" s="178"/>
      <c r="AA10" s="177"/>
      <c r="AB10" s="179">
        <f t="shared" si="12"/>
        <v>0</v>
      </c>
      <c r="AC10" s="175"/>
      <c r="AD10" s="175"/>
      <c r="AE10" s="175">
        <f t="shared" si="9"/>
        <v>0</v>
      </c>
      <c r="AF10" s="176"/>
      <c r="AG10" s="176"/>
      <c r="AH10" s="176">
        <f t="shared" si="10"/>
        <v>0</v>
      </c>
      <c r="AI10" s="177"/>
      <c r="AJ10" s="177"/>
      <c r="AK10" s="177">
        <f t="shared" si="11"/>
        <v>0</v>
      </c>
    </row>
    <row r="11" spans="1:37" x14ac:dyDescent="0.25">
      <c r="A11" s="7">
        <v>8</v>
      </c>
      <c r="B11" s="174">
        <v>382</v>
      </c>
      <c r="C11" s="175">
        <v>370</v>
      </c>
      <c r="D11" s="175">
        <f t="shared" si="3"/>
        <v>12</v>
      </c>
      <c r="E11" s="201">
        <v>269</v>
      </c>
      <c r="F11" s="202">
        <v>263</v>
      </c>
      <c r="G11" s="176">
        <f t="shared" si="4"/>
        <v>6</v>
      </c>
      <c r="H11" s="177">
        <v>345</v>
      </c>
      <c r="I11" s="177">
        <v>339</v>
      </c>
      <c r="J11" s="177">
        <f t="shared" si="0"/>
        <v>6</v>
      </c>
      <c r="K11" s="174">
        <v>278</v>
      </c>
      <c r="L11" s="175">
        <v>270</v>
      </c>
      <c r="M11" s="175">
        <f t="shared" si="5"/>
        <v>8</v>
      </c>
      <c r="N11" s="176">
        <v>306</v>
      </c>
      <c r="O11" s="176">
        <v>294</v>
      </c>
      <c r="P11" s="176">
        <f t="shared" si="6"/>
        <v>12</v>
      </c>
      <c r="Q11" s="177">
        <v>301</v>
      </c>
      <c r="R11" s="177">
        <v>289</v>
      </c>
      <c r="S11" s="177">
        <f t="shared" si="7"/>
        <v>12</v>
      </c>
      <c r="T11" s="175">
        <v>292</v>
      </c>
      <c r="U11" s="175">
        <v>283</v>
      </c>
      <c r="V11" s="175">
        <f t="shared" si="8"/>
        <v>9</v>
      </c>
      <c r="W11" s="264">
        <v>278</v>
      </c>
      <c r="X11" s="265">
        <v>270</v>
      </c>
      <c r="Y11" s="266">
        <f t="shared" si="1"/>
        <v>8</v>
      </c>
      <c r="Z11" s="178"/>
      <c r="AA11" s="177"/>
      <c r="AB11" s="179">
        <f t="shared" si="12"/>
        <v>0</v>
      </c>
      <c r="AC11" s="175"/>
      <c r="AD11" s="175"/>
      <c r="AE11" s="175">
        <f t="shared" si="9"/>
        <v>0</v>
      </c>
      <c r="AF11" s="176"/>
      <c r="AG11" s="176"/>
      <c r="AH11" s="176">
        <f t="shared" si="10"/>
        <v>0</v>
      </c>
      <c r="AI11" s="177"/>
      <c r="AJ11" s="177"/>
      <c r="AK11" s="177">
        <f t="shared" si="11"/>
        <v>0</v>
      </c>
    </row>
    <row r="12" spans="1:37" x14ac:dyDescent="0.25">
      <c r="A12" s="7">
        <v>9</v>
      </c>
      <c r="B12" s="174">
        <v>278</v>
      </c>
      <c r="C12" s="175">
        <v>270</v>
      </c>
      <c r="D12" s="175">
        <f t="shared" si="3"/>
        <v>8</v>
      </c>
      <c r="E12" s="176">
        <v>310</v>
      </c>
      <c r="F12" s="176">
        <v>299</v>
      </c>
      <c r="G12" s="176">
        <f t="shared" si="4"/>
        <v>11</v>
      </c>
      <c r="H12" s="177">
        <v>317</v>
      </c>
      <c r="I12" s="177">
        <v>311</v>
      </c>
      <c r="J12" s="177">
        <f t="shared" si="0"/>
        <v>6</v>
      </c>
      <c r="K12" s="174">
        <v>375</v>
      </c>
      <c r="L12" s="175">
        <v>365</v>
      </c>
      <c r="M12" s="175">
        <f t="shared" si="5"/>
        <v>10</v>
      </c>
      <c r="N12" s="176">
        <v>315</v>
      </c>
      <c r="O12" s="176">
        <v>307</v>
      </c>
      <c r="P12" s="176">
        <f t="shared" si="6"/>
        <v>8</v>
      </c>
      <c r="Q12" s="177">
        <v>309</v>
      </c>
      <c r="R12" s="177">
        <v>301</v>
      </c>
      <c r="S12" s="177">
        <f t="shared" si="7"/>
        <v>8</v>
      </c>
      <c r="T12" s="175">
        <v>272</v>
      </c>
      <c r="U12" s="175">
        <v>265</v>
      </c>
      <c r="V12" s="175">
        <f t="shared" si="8"/>
        <v>7</v>
      </c>
      <c r="W12" s="264">
        <v>294</v>
      </c>
      <c r="X12" s="265">
        <v>287</v>
      </c>
      <c r="Y12" s="266">
        <f t="shared" si="1"/>
        <v>7</v>
      </c>
      <c r="Z12" s="178"/>
      <c r="AA12" s="177"/>
      <c r="AB12" s="179">
        <f t="shared" si="12"/>
        <v>0</v>
      </c>
      <c r="AC12" s="175"/>
      <c r="AD12" s="175"/>
      <c r="AE12" s="175">
        <f t="shared" si="9"/>
        <v>0</v>
      </c>
      <c r="AF12" s="176"/>
      <c r="AG12" s="176"/>
      <c r="AH12" s="176">
        <f t="shared" si="10"/>
        <v>0</v>
      </c>
      <c r="AI12" s="177"/>
      <c r="AJ12" s="177"/>
      <c r="AK12" s="177">
        <f t="shared" si="11"/>
        <v>0</v>
      </c>
    </row>
    <row r="13" spans="1:37" x14ac:dyDescent="0.25">
      <c r="A13" s="7">
        <v>10</v>
      </c>
      <c r="B13" s="174">
        <v>318</v>
      </c>
      <c r="C13" s="175">
        <v>307</v>
      </c>
      <c r="D13" s="175">
        <f t="shared" si="3"/>
        <v>11</v>
      </c>
      <c r="E13" s="176">
        <v>304</v>
      </c>
      <c r="F13" s="176">
        <v>297</v>
      </c>
      <c r="G13" s="176">
        <f t="shared" si="4"/>
        <v>7</v>
      </c>
      <c r="H13" s="177">
        <v>310</v>
      </c>
      <c r="I13" s="177">
        <v>297</v>
      </c>
      <c r="J13" s="177">
        <f t="shared" si="0"/>
        <v>13</v>
      </c>
      <c r="K13" s="174">
        <v>440</v>
      </c>
      <c r="L13" s="175">
        <v>433</v>
      </c>
      <c r="M13" s="175">
        <f t="shared" si="5"/>
        <v>7</v>
      </c>
      <c r="N13" s="176">
        <v>307</v>
      </c>
      <c r="O13" s="176">
        <v>296</v>
      </c>
      <c r="P13" s="176">
        <f t="shared" si="6"/>
        <v>11</v>
      </c>
      <c r="Q13" s="177">
        <v>302</v>
      </c>
      <c r="R13" s="177">
        <v>291</v>
      </c>
      <c r="S13" s="177">
        <f t="shared" si="7"/>
        <v>11</v>
      </c>
      <c r="T13" s="175">
        <v>292</v>
      </c>
      <c r="U13" s="175">
        <v>278</v>
      </c>
      <c r="V13" s="175">
        <f t="shared" si="8"/>
        <v>14</v>
      </c>
      <c r="W13" s="264">
        <v>283</v>
      </c>
      <c r="X13" s="265">
        <v>274</v>
      </c>
      <c r="Y13" s="266">
        <f t="shared" si="1"/>
        <v>9</v>
      </c>
      <c r="Z13" s="178"/>
      <c r="AA13" s="177"/>
      <c r="AB13" s="179">
        <f t="shared" si="12"/>
        <v>0</v>
      </c>
      <c r="AC13" s="175"/>
      <c r="AD13" s="175"/>
      <c r="AE13" s="175">
        <f t="shared" si="9"/>
        <v>0</v>
      </c>
      <c r="AF13" s="176"/>
      <c r="AG13" s="176"/>
      <c r="AH13" s="176">
        <f t="shared" si="10"/>
        <v>0</v>
      </c>
      <c r="AI13" s="177"/>
      <c r="AJ13" s="177"/>
      <c r="AK13" s="177">
        <f t="shared" si="11"/>
        <v>0</v>
      </c>
    </row>
    <row r="14" spans="1:37" x14ac:dyDescent="0.25">
      <c r="A14" s="7">
        <v>11</v>
      </c>
      <c r="B14" s="174">
        <v>349</v>
      </c>
      <c r="C14" s="175">
        <v>339</v>
      </c>
      <c r="D14" s="175">
        <f t="shared" si="3"/>
        <v>10</v>
      </c>
      <c r="E14" s="176">
        <v>316</v>
      </c>
      <c r="F14" s="176">
        <v>308</v>
      </c>
      <c r="G14" s="176">
        <f t="shared" si="4"/>
        <v>8</v>
      </c>
      <c r="H14" s="177">
        <v>319</v>
      </c>
      <c r="I14" s="177">
        <v>305</v>
      </c>
      <c r="J14" s="177">
        <f t="shared" si="0"/>
        <v>14</v>
      </c>
      <c r="K14" s="174">
        <v>407</v>
      </c>
      <c r="L14" s="175">
        <v>395</v>
      </c>
      <c r="M14" s="175">
        <f t="shared" si="5"/>
        <v>12</v>
      </c>
      <c r="N14" s="176">
        <v>295</v>
      </c>
      <c r="O14" s="176">
        <v>285</v>
      </c>
      <c r="P14" s="176">
        <f t="shared" si="6"/>
        <v>10</v>
      </c>
      <c r="Q14" s="177">
        <v>289</v>
      </c>
      <c r="R14" s="177">
        <v>279</v>
      </c>
      <c r="S14" s="177">
        <f t="shared" si="7"/>
        <v>10</v>
      </c>
      <c r="T14" s="175">
        <v>288</v>
      </c>
      <c r="U14" s="175">
        <v>281</v>
      </c>
      <c r="V14" s="175">
        <f t="shared" si="8"/>
        <v>7</v>
      </c>
      <c r="W14" s="264">
        <v>382</v>
      </c>
      <c r="X14" s="265">
        <v>370</v>
      </c>
      <c r="Y14" s="266">
        <f t="shared" si="1"/>
        <v>12</v>
      </c>
      <c r="Z14" s="178"/>
      <c r="AA14" s="177"/>
      <c r="AB14" s="179">
        <f t="shared" si="12"/>
        <v>0</v>
      </c>
      <c r="AC14" s="175"/>
      <c r="AD14" s="175"/>
      <c r="AE14" s="175">
        <f t="shared" si="9"/>
        <v>0</v>
      </c>
      <c r="AF14" s="176"/>
      <c r="AG14" s="176"/>
      <c r="AH14" s="176">
        <f t="shared" si="10"/>
        <v>0</v>
      </c>
      <c r="AI14" s="177"/>
      <c r="AJ14" s="177"/>
      <c r="AK14" s="177">
        <f t="shared" si="11"/>
        <v>0</v>
      </c>
    </row>
    <row r="15" spans="1:37" x14ac:dyDescent="0.25">
      <c r="A15" s="7">
        <v>12</v>
      </c>
      <c r="B15" s="174">
        <v>352</v>
      </c>
      <c r="C15" s="175">
        <v>340</v>
      </c>
      <c r="D15" s="175">
        <f t="shared" si="3"/>
        <v>12</v>
      </c>
      <c r="E15" s="176">
        <v>313</v>
      </c>
      <c r="F15" s="176">
        <v>301</v>
      </c>
      <c r="G15" s="176">
        <f t="shared" si="4"/>
        <v>12</v>
      </c>
      <c r="H15" s="177">
        <v>343</v>
      </c>
      <c r="I15" s="177">
        <v>336</v>
      </c>
      <c r="J15" s="177">
        <f t="shared" si="0"/>
        <v>7</v>
      </c>
      <c r="K15" s="174">
        <v>319</v>
      </c>
      <c r="L15" s="175">
        <v>308</v>
      </c>
      <c r="M15" s="175">
        <f t="shared" si="5"/>
        <v>11</v>
      </c>
      <c r="N15" s="176">
        <v>335</v>
      </c>
      <c r="O15" s="176">
        <v>323</v>
      </c>
      <c r="P15" s="176">
        <f t="shared" si="6"/>
        <v>12</v>
      </c>
      <c r="Q15" s="177">
        <v>330</v>
      </c>
      <c r="R15" s="177">
        <v>318</v>
      </c>
      <c r="S15" s="177">
        <f t="shared" si="7"/>
        <v>12</v>
      </c>
      <c r="T15" s="175">
        <v>260</v>
      </c>
      <c r="U15" s="175">
        <v>247</v>
      </c>
      <c r="V15" s="175">
        <f t="shared" si="8"/>
        <v>13</v>
      </c>
      <c r="W15" s="264">
        <v>371</v>
      </c>
      <c r="X15" s="265">
        <v>360</v>
      </c>
      <c r="Y15" s="266">
        <f t="shared" si="1"/>
        <v>11</v>
      </c>
      <c r="Z15" s="178"/>
      <c r="AA15" s="177"/>
      <c r="AB15" s="179">
        <f t="shared" si="12"/>
        <v>0</v>
      </c>
      <c r="AC15" s="175"/>
      <c r="AD15" s="175"/>
      <c r="AE15" s="175">
        <f t="shared" si="9"/>
        <v>0</v>
      </c>
      <c r="AF15" s="176"/>
      <c r="AG15" s="176"/>
      <c r="AH15" s="176">
        <f t="shared" si="10"/>
        <v>0</v>
      </c>
      <c r="AI15" s="177"/>
      <c r="AJ15" s="177"/>
      <c r="AK15" s="177">
        <f t="shared" si="11"/>
        <v>0</v>
      </c>
    </row>
    <row r="16" spans="1:37" x14ac:dyDescent="0.25">
      <c r="A16" s="7">
        <v>13</v>
      </c>
      <c r="B16" s="174">
        <v>282</v>
      </c>
      <c r="C16" s="175">
        <v>273</v>
      </c>
      <c r="D16" s="175">
        <f t="shared" si="3"/>
        <v>9</v>
      </c>
      <c r="E16" s="176">
        <v>329</v>
      </c>
      <c r="F16" s="176">
        <v>319</v>
      </c>
      <c r="G16" s="176">
        <f t="shared" si="4"/>
        <v>10</v>
      </c>
      <c r="H16" s="177">
        <v>310</v>
      </c>
      <c r="I16" s="177">
        <v>290</v>
      </c>
      <c r="J16" s="177">
        <f t="shared" si="0"/>
        <v>20</v>
      </c>
      <c r="K16" s="174">
        <v>352</v>
      </c>
      <c r="L16" s="175">
        <v>342</v>
      </c>
      <c r="M16" s="175">
        <f t="shared" si="5"/>
        <v>10</v>
      </c>
      <c r="N16" s="176">
        <v>292</v>
      </c>
      <c r="O16" s="176">
        <v>283</v>
      </c>
      <c r="P16" s="176">
        <f t="shared" si="6"/>
        <v>9</v>
      </c>
      <c r="Q16" s="177">
        <v>286</v>
      </c>
      <c r="R16" s="177">
        <v>277</v>
      </c>
      <c r="S16" s="177">
        <f t="shared" si="7"/>
        <v>9</v>
      </c>
      <c r="T16" s="175">
        <v>300</v>
      </c>
      <c r="U16" s="175">
        <v>288</v>
      </c>
      <c r="V16" s="175">
        <f t="shared" si="8"/>
        <v>12</v>
      </c>
      <c r="W16" s="264">
        <v>322</v>
      </c>
      <c r="X16" s="265">
        <v>302</v>
      </c>
      <c r="Y16" s="266">
        <f t="shared" si="1"/>
        <v>20</v>
      </c>
      <c r="Z16" s="178"/>
      <c r="AA16" s="177"/>
      <c r="AB16" s="179">
        <f t="shared" si="12"/>
        <v>0</v>
      </c>
      <c r="AC16" s="175"/>
      <c r="AD16" s="175"/>
      <c r="AE16" s="175">
        <f t="shared" si="9"/>
        <v>0</v>
      </c>
      <c r="AF16" s="176"/>
      <c r="AG16" s="176"/>
      <c r="AH16" s="176">
        <f t="shared" si="10"/>
        <v>0</v>
      </c>
      <c r="AI16" s="177"/>
      <c r="AJ16" s="177"/>
      <c r="AK16" s="177">
        <f t="shared" si="11"/>
        <v>0</v>
      </c>
    </row>
    <row r="17" spans="1:37" x14ac:dyDescent="0.25">
      <c r="A17" s="7">
        <v>14</v>
      </c>
      <c r="B17" s="174">
        <v>269</v>
      </c>
      <c r="C17" s="175">
        <v>261</v>
      </c>
      <c r="D17" s="175">
        <f t="shared" si="3"/>
        <v>8</v>
      </c>
      <c r="E17" s="176">
        <v>312</v>
      </c>
      <c r="F17" s="176">
        <v>303</v>
      </c>
      <c r="G17" s="176">
        <f t="shared" si="4"/>
        <v>9</v>
      </c>
      <c r="H17" s="177">
        <v>300</v>
      </c>
      <c r="I17" s="177">
        <v>286</v>
      </c>
      <c r="J17" s="177">
        <f t="shared" si="0"/>
        <v>14</v>
      </c>
      <c r="K17" s="174">
        <v>282</v>
      </c>
      <c r="L17" s="175">
        <v>275</v>
      </c>
      <c r="M17" s="175">
        <f t="shared" si="5"/>
        <v>7</v>
      </c>
      <c r="N17" s="176">
        <v>271</v>
      </c>
      <c r="O17" s="176">
        <v>263</v>
      </c>
      <c r="P17" s="176">
        <f t="shared" si="6"/>
        <v>8</v>
      </c>
      <c r="Q17" s="177">
        <v>266</v>
      </c>
      <c r="R17" s="177">
        <v>258</v>
      </c>
      <c r="S17" s="177">
        <f t="shared" si="7"/>
        <v>8</v>
      </c>
      <c r="T17" s="175">
        <v>278</v>
      </c>
      <c r="U17" s="175">
        <v>264</v>
      </c>
      <c r="V17" s="175">
        <f t="shared" si="8"/>
        <v>14</v>
      </c>
      <c r="W17" s="264">
        <v>375</v>
      </c>
      <c r="X17" s="265">
        <v>365</v>
      </c>
      <c r="Y17" s="266">
        <f t="shared" si="1"/>
        <v>10</v>
      </c>
      <c r="Z17" s="178"/>
      <c r="AA17" s="177"/>
      <c r="AB17" s="179">
        <f t="shared" si="12"/>
        <v>0</v>
      </c>
      <c r="AC17" s="175"/>
      <c r="AD17" s="175"/>
      <c r="AE17" s="175">
        <f t="shared" si="9"/>
        <v>0</v>
      </c>
      <c r="AF17" s="176"/>
      <c r="AG17" s="176"/>
      <c r="AH17" s="176">
        <f t="shared" si="10"/>
        <v>0</v>
      </c>
      <c r="AI17" s="177"/>
      <c r="AJ17" s="177"/>
      <c r="AK17" s="177">
        <f t="shared" si="11"/>
        <v>0</v>
      </c>
    </row>
    <row r="18" spans="1:37" x14ac:dyDescent="0.25">
      <c r="A18" s="7">
        <v>15</v>
      </c>
      <c r="B18" s="174">
        <v>291</v>
      </c>
      <c r="C18" s="175">
        <v>282</v>
      </c>
      <c r="D18" s="175">
        <f t="shared" si="3"/>
        <v>9</v>
      </c>
      <c r="E18" s="176">
        <v>286</v>
      </c>
      <c r="F18" s="176">
        <v>280</v>
      </c>
      <c r="G18" s="176">
        <f t="shared" si="4"/>
        <v>6</v>
      </c>
      <c r="H18" s="177">
        <v>320</v>
      </c>
      <c r="I18" s="177">
        <v>304</v>
      </c>
      <c r="J18" s="177">
        <f t="shared" ref="J18:J22" si="13">H18-I18</f>
        <v>16</v>
      </c>
      <c r="K18" s="174">
        <v>374</v>
      </c>
      <c r="L18" s="175">
        <v>364</v>
      </c>
      <c r="M18" s="175">
        <f t="shared" si="5"/>
        <v>10</v>
      </c>
      <c r="N18" s="176">
        <v>291</v>
      </c>
      <c r="O18" s="176">
        <v>278</v>
      </c>
      <c r="P18" s="176">
        <f t="shared" si="6"/>
        <v>13</v>
      </c>
      <c r="Q18" s="177">
        <v>285</v>
      </c>
      <c r="R18" s="177">
        <v>272</v>
      </c>
      <c r="S18" s="177">
        <f t="shared" si="7"/>
        <v>13</v>
      </c>
      <c r="T18" s="175">
        <v>286</v>
      </c>
      <c r="U18" s="175">
        <v>276</v>
      </c>
      <c r="V18" s="175">
        <f t="shared" si="8"/>
        <v>10</v>
      </c>
      <c r="W18" s="264">
        <v>440</v>
      </c>
      <c r="X18" s="265">
        <v>433</v>
      </c>
      <c r="Y18" s="266">
        <f t="shared" si="1"/>
        <v>7</v>
      </c>
      <c r="Z18" s="178"/>
      <c r="AA18" s="177"/>
      <c r="AB18" s="179">
        <f t="shared" si="12"/>
        <v>0</v>
      </c>
      <c r="AC18" s="175"/>
      <c r="AD18" s="175"/>
      <c r="AE18" s="175">
        <f t="shared" si="9"/>
        <v>0</v>
      </c>
      <c r="AF18" s="176"/>
      <c r="AG18" s="176"/>
      <c r="AH18" s="176">
        <f t="shared" si="10"/>
        <v>0</v>
      </c>
      <c r="AI18" s="177"/>
      <c r="AJ18" s="177"/>
      <c r="AK18" s="177">
        <f t="shared" si="11"/>
        <v>0</v>
      </c>
    </row>
    <row r="19" spans="1:37" x14ac:dyDescent="0.25">
      <c r="A19" s="7">
        <v>16</v>
      </c>
      <c r="B19" s="174">
        <v>294</v>
      </c>
      <c r="C19" s="175">
        <v>287</v>
      </c>
      <c r="D19" s="175">
        <f t="shared" si="3"/>
        <v>7</v>
      </c>
      <c r="E19" s="176">
        <v>319</v>
      </c>
      <c r="F19" s="176">
        <v>308</v>
      </c>
      <c r="G19" s="176">
        <f t="shared" si="4"/>
        <v>11</v>
      </c>
      <c r="H19" s="177">
        <v>319</v>
      </c>
      <c r="I19" s="177">
        <v>305</v>
      </c>
      <c r="J19" s="177">
        <f t="shared" si="13"/>
        <v>14</v>
      </c>
      <c r="K19" s="174">
        <v>371</v>
      </c>
      <c r="L19" s="175">
        <v>360</v>
      </c>
      <c r="M19" s="175">
        <f t="shared" si="5"/>
        <v>11</v>
      </c>
      <c r="N19" s="176">
        <v>283</v>
      </c>
      <c r="O19" s="176">
        <v>269</v>
      </c>
      <c r="P19" s="176">
        <f t="shared" si="6"/>
        <v>14</v>
      </c>
      <c r="Q19" s="177">
        <v>278</v>
      </c>
      <c r="R19" s="177">
        <v>264</v>
      </c>
      <c r="S19" s="177">
        <f t="shared" si="7"/>
        <v>14</v>
      </c>
      <c r="T19" s="175">
        <v>335</v>
      </c>
      <c r="U19" s="175">
        <v>323</v>
      </c>
      <c r="V19" s="175">
        <f t="shared" si="8"/>
        <v>12</v>
      </c>
      <c r="W19" s="264">
        <v>371</v>
      </c>
      <c r="X19" s="265">
        <v>360</v>
      </c>
      <c r="Y19" s="266">
        <f t="shared" si="1"/>
        <v>11</v>
      </c>
      <c r="Z19" s="178"/>
      <c r="AA19" s="177"/>
      <c r="AB19" s="179">
        <f t="shared" si="12"/>
        <v>0</v>
      </c>
      <c r="AC19" s="175"/>
      <c r="AD19" s="175"/>
      <c r="AE19" s="175">
        <f t="shared" si="9"/>
        <v>0</v>
      </c>
      <c r="AF19" s="176"/>
      <c r="AG19" s="176"/>
      <c r="AH19" s="176">
        <f t="shared" si="10"/>
        <v>0</v>
      </c>
      <c r="AI19" s="177"/>
      <c r="AJ19" s="177"/>
      <c r="AK19" s="177">
        <f t="shared" si="11"/>
        <v>0</v>
      </c>
    </row>
    <row r="20" spans="1:37" x14ac:dyDescent="0.25">
      <c r="A20" s="7">
        <v>17</v>
      </c>
      <c r="B20" s="174">
        <v>283</v>
      </c>
      <c r="C20" s="175">
        <v>274</v>
      </c>
      <c r="D20" s="175">
        <f t="shared" si="3"/>
        <v>9</v>
      </c>
      <c r="E20" s="176">
        <v>303</v>
      </c>
      <c r="F20" s="176">
        <v>294</v>
      </c>
      <c r="G20" s="176">
        <f t="shared" si="4"/>
        <v>9</v>
      </c>
      <c r="H20" s="177">
        <v>312</v>
      </c>
      <c r="I20" s="177">
        <v>303</v>
      </c>
      <c r="J20" s="177">
        <f t="shared" si="13"/>
        <v>9</v>
      </c>
      <c r="K20" s="174">
        <v>352</v>
      </c>
      <c r="L20" s="175">
        <v>340</v>
      </c>
      <c r="M20" s="175">
        <f t="shared" si="5"/>
        <v>12</v>
      </c>
      <c r="N20" s="176">
        <v>292</v>
      </c>
      <c r="O20" s="176">
        <v>282</v>
      </c>
      <c r="P20" s="176">
        <f t="shared" si="6"/>
        <v>10</v>
      </c>
      <c r="Q20" s="177">
        <v>286</v>
      </c>
      <c r="R20" s="177">
        <v>276</v>
      </c>
      <c r="S20" s="177">
        <f t="shared" si="7"/>
        <v>10</v>
      </c>
      <c r="T20" s="175">
        <v>292</v>
      </c>
      <c r="U20" s="175">
        <v>283</v>
      </c>
      <c r="V20" s="175">
        <f t="shared" si="8"/>
        <v>9</v>
      </c>
      <c r="W20" s="264">
        <v>352</v>
      </c>
      <c r="X20" s="265">
        <v>340</v>
      </c>
      <c r="Y20" s="266">
        <f t="shared" si="1"/>
        <v>12</v>
      </c>
      <c r="Z20" s="178"/>
      <c r="AA20" s="177"/>
      <c r="AB20" s="179">
        <f t="shared" si="12"/>
        <v>0</v>
      </c>
      <c r="AC20" s="175"/>
      <c r="AD20" s="175"/>
      <c r="AE20" s="175">
        <f t="shared" si="9"/>
        <v>0</v>
      </c>
      <c r="AF20" s="176"/>
      <c r="AG20" s="176"/>
      <c r="AH20" s="176">
        <f t="shared" si="10"/>
        <v>0</v>
      </c>
      <c r="AI20" s="177"/>
      <c r="AJ20" s="177"/>
      <c r="AK20" s="177">
        <f t="shared" si="11"/>
        <v>0</v>
      </c>
    </row>
    <row r="21" spans="1:37" x14ac:dyDescent="0.25">
      <c r="A21" s="7">
        <v>18</v>
      </c>
      <c r="B21" s="174">
        <v>367</v>
      </c>
      <c r="C21" s="175">
        <v>357</v>
      </c>
      <c r="D21" s="175">
        <f t="shared" si="3"/>
        <v>10</v>
      </c>
      <c r="E21" s="176">
        <v>311</v>
      </c>
      <c r="F21" s="176">
        <v>299</v>
      </c>
      <c r="G21" s="176">
        <f t="shared" si="4"/>
        <v>12</v>
      </c>
      <c r="H21" s="177">
        <v>312</v>
      </c>
      <c r="I21" s="177">
        <v>302</v>
      </c>
      <c r="J21" s="177">
        <f t="shared" si="13"/>
        <v>10</v>
      </c>
      <c r="K21" s="174">
        <v>282</v>
      </c>
      <c r="L21" s="175">
        <v>273</v>
      </c>
      <c r="M21" s="175">
        <f t="shared" si="5"/>
        <v>9</v>
      </c>
      <c r="N21" s="176">
        <v>299</v>
      </c>
      <c r="O21" s="176">
        <v>289</v>
      </c>
      <c r="P21" s="176">
        <f t="shared" si="6"/>
        <v>10</v>
      </c>
      <c r="Q21" s="177">
        <v>294</v>
      </c>
      <c r="R21" s="177">
        <v>284</v>
      </c>
      <c r="S21" s="177">
        <f t="shared" si="7"/>
        <v>10</v>
      </c>
      <c r="T21" s="175">
        <v>282</v>
      </c>
      <c r="U21" s="175">
        <v>273</v>
      </c>
      <c r="V21" s="175">
        <f t="shared" si="8"/>
        <v>9</v>
      </c>
      <c r="W21" s="266">
        <v>309</v>
      </c>
      <c r="X21" s="266">
        <v>299</v>
      </c>
      <c r="Y21" s="266">
        <f t="shared" si="1"/>
        <v>10</v>
      </c>
      <c r="Z21" s="178"/>
      <c r="AA21" s="177"/>
      <c r="AB21" s="179">
        <f t="shared" si="12"/>
        <v>0</v>
      </c>
      <c r="AC21" s="175"/>
      <c r="AD21" s="175"/>
      <c r="AE21" s="175">
        <f t="shared" si="9"/>
        <v>0</v>
      </c>
      <c r="AF21" s="176"/>
      <c r="AG21" s="176"/>
      <c r="AH21" s="176">
        <f t="shared" si="10"/>
        <v>0</v>
      </c>
      <c r="AI21" s="177"/>
      <c r="AJ21" s="177"/>
      <c r="AK21" s="177">
        <f t="shared" si="11"/>
        <v>0</v>
      </c>
    </row>
    <row r="22" spans="1:37" x14ac:dyDescent="0.25">
      <c r="A22" s="7">
        <v>19</v>
      </c>
      <c r="B22" s="174">
        <v>271</v>
      </c>
      <c r="C22" s="175">
        <v>262</v>
      </c>
      <c r="D22" s="175">
        <f t="shared" si="3"/>
        <v>9</v>
      </c>
      <c r="E22" s="176">
        <v>292</v>
      </c>
      <c r="F22" s="176">
        <v>285</v>
      </c>
      <c r="G22" s="176">
        <f t="shared" si="4"/>
        <v>7</v>
      </c>
      <c r="H22" s="177">
        <v>335</v>
      </c>
      <c r="I22" s="177">
        <v>329</v>
      </c>
      <c r="J22" s="177">
        <f t="shared" si="13"/>
        <v>6</v>
      </c>
      <c r="K22" s="174">
        <v>269</v>
      </c>
      <c r="L22" s="175">
        <v>261</v>
      </c>
      <c r="M22" s="175">
        <f t="shared" si="5"/>
        <v>8</v>
      </c>
      <c r="N22" s="176">
        <v>292</v>
      </c>
      <c r="O22" s="176">
        <v>279</v>
      </c>
      <c r="P22" s="176">
        <f t="shared" si="6"/>
        <v>13</v>
      </c>
      <c r="Q22" s="177">
        <v>286</v>
      </c>
      <c r="R22" s="177">
        <v>273</v>
      </c>
      <c r="S22" s="177">
        <f t="shared" si="7"/>
        <v>13</v>
      </c>
      <c r="T22" s="175">
        <v>279</v>
      </c>
      <c r="U22" s="175">
        <v>266</v>
      </c>
      <c r="V22" s="175">
        <f t="shared" si="8"/>
        <v>13</v>
      </c>
      <c r="W22" s="268">
        <v>269</v>
      </c>
      <c r="X22" s="266">
        <v>263</v>
      </c>
      <c r="Y22" s="266">
        <f t="shared" si="1"/>
        <v>6</v>
      </c>
      <c r="Z22" s="178"/>
      <c r="AA22" s="177"/>
      <c r="AB22" s="179">
        <f t="shared" si="12"/>
        <v>0</v>
      </c>
      <c r="AC22" s="175"/>
      <c r="AD22" s="175"/>
      <c r="AE22" s="175">
        <f t="shared" si="9"/>
        <v>0</v>
      </c>
      <c r="AF22" s="176"/>
      <c r="AG22" s="176"/>
      <c r="AH22" s="176">
        <f t="shared" si="10"/>
        <v>0</v>
      </c>
      <c r="AI22" s="177"/>
      <c r="AJ22" s="177"/>
      <c r="AK22" s="177">
        <f t="shared" si="11"/>
        <v>0</v>
      </c>
    </row>
    <row r="23" spans="1:37" x14ac:dyDescent="0.25">
      <c r="A23" s="7">
        <v>20</v>
      </c>
      <c r="B23" s="174">
        <v>407</v>
      </c>
      <c r="C23" s="175">
        <v>397</v>
      </c>
      <c r="D23" s="175">
        <f t="shared" si="3"/>
        <v>10</v>
      </c>
      <c r="E23" s="176">
        <v>322</v>
      </c>
      <c r="F23" s="176">
        <v>309</v>
      </c>
      <c r="G23" s="176">
        <f t="shared" si="4"/>
        <v>13</v>
      </c>
      <c r="H23" s="177">
        <v>354</v>
      </c>
      <c r="I23" s="177">
        <v>347</v>
      </c>
      <c r="J23" s="177">
        <f>H23-I23</f>
        <v>7</v>
      </c>
      <c r="K23" s="174">
        <v>367</v>
      </c>
      <c r="L23" s="175">
        <v>357</v>
      </c>
      <c r="M23" s="175">
        <f t="shared" si="5"/>
        <v>10</v>
      </c>
      <c r="N23" s="176">
        <v>289</v>
      </c>
      <c r="O23" s="176">
        <v>279</v>
      </c>
      <c r="P23" s="176">
        <f t="shared" si="6"/>
        <v>10</v>
      </c>
      <c r="Q23" s="177">
        <v>284</v>
      </c>
      <c r="R23" s="177">
        <v>274</v>
      </c>
      <c r="S23" s="177">
        <f t="shared" si="7"/>
        <v>10</v>
      </c>
      <c r="T23" s="175">
        <v>295</v>
      </c>
      <c r="U23" s="175">
        <v>285</v>
      </c>
      <c r="V23" s="175">
        <f t="shared" si="8"/>
        <v>10</v>
      </c>
      <c r="W23" s="266">
        <v>289</v>
      </c>
      <c r="X23" s="266">
        <v>282</v>
      </c>
      <c r="Y23" s="266">
        <f t="shared" si="1"/>
        <v>7</v>
      </c>
      <c r="Z23" s="178"/>
      <c r="AA23" s="177"/>
      <c r="AB23" s="179">
        <f t="shared" si="12"/>
        <v>0</v>
      </c>
      <c r="AC23" s="175"/>
      <c r="AD23" s="175"/>
      <c r="AE23" s="175">
        <f t="shared" si="9"/>
        <v>0</v>
      </c>
      <c r="AF23" s="176"/>
      <c r="AG23" s="176"/>
      <c r="AH23" s="176">
        <f t="shared" si="10"/>
        <v>0</v>
      </c>
      <c r="AI23" s="177"/>
      <c r="AJ23" s="177"/>
      <c r="AK23" s="177">
        <f t="shared" si="11"/>
        <v>0</v>
      </c>
    </row>
    <row r="24" spans="1:37" x14ac:dyDescent="0.25">
      <c r="A24" s="7">
        <v>21</v>
      </c>
      <c r="B24" s="174">
        <v>319</v>
      </c>
      <c r="C24" s="175">
        <v>310</v>
      </c>
      <c r="D24" s="175">
        <f t="shared" si="3"/>
        <v>9</v>
      </c>
      <c r="E24" s="176">
        <v>312</v>
      </c>
      <c r="F24" s="176">
        <v>301</v>
      </c>
      <c r="G24" s="176">
        <f t="shared" si="4"/>
        <v>11</v>
      </c>
      <c r="H24" s="177">
        <v>346</v>
      </c>
      <c r="I24" s="177">
        <v>340</v>
      </c>
      <c r="J24" s="177">
        <f>H24-I24</f>
        <v>6</v>
      </c>
      <c r="K24" s="174">
        <v>271</v>
      </c>
      <c r="L24" s="175">
        <v>262</v>
      </c>
      <c r="M24" s="175">
        <f t="shared" si="5"/>
        <v>9</v>
      </c>
      <c r="N24" s="176">
        <v>282</v>
      </c>
      <c r="O24" s="176">
        <v>273</v>
      </c>
      <c r="P24" s="176">
        <f t="shared" si="6"/>
        <v>9</v>
      </c>
      <c r="Q24" s="177">
        <v>276</v>
      </c>
      <c r="R24" s="177">
        <v>267</v>
      </c>
      <c r="S24" s="177">
        <f t="shared" si="7"/>
        <v>9</v>
      </c>
      <c r="T24" s="175">
        <v>301</v>
      </c>
      <c r="U24" s="175">
        <v>289</v>
      </c>
      <c r="V24" s="175">
        <f t="shared" si="8"/>
        <v>12</v>
      </c>
      <c r="W24" s="266">
        <v>301</v>
      </c>
      <c r="X24" s="266">
        <v>291</v>
      </c>
      <c r="Y24" s="266">
        <f t="shared" si="1"/>
        <v>10</v>
      </c>
      <c r="Z24" s="178"/>
      <c r="AA24" s="177"/>
      <c r="AB24" s="179">
        <f t="shared" si="12"/>
        <v>0</v>
      </c>
      <c r="AC24" s="175"/>
      <c r="AD24" s="175"/>
      <c r="AE24" s="175">
        <f t="shared" si="9"/>
        <v>0</v>
      </c>
      <c r="AF24" s="176"/>
      <c r="AG24" s="176"/>
      <c r="AH24" s="176">
        <f t="shared" si="10"/>
        <v>0</v>
      </c>
      <c r="AI24" s="177"/>
      <c r="AJ24" s="177"/>
      <c r="AK24" s="177">
        <f t="shared" si="11"/>
        <v>0</v>
      </c>
    </row>
    <row r="25" spans="1:37" x14ac:dyDescent="0.25">
      <c r="A25" s="7">
        <v>22</v>
      </c>
      <c r="B25" s="174">
        <v>316</v>
      </c>
      <c r="C25" s="175">
        <v>305</v>
      </c>
      <c r="D25" s="175">
        <f t="shared" si="3"/>
        <v>11</v>
      </c>
      <c r="E25" s="176">
        <v>300</v>
      </c>
      <c r="F25" s="176">
        <v>293</v>
      </c>
      <c r="G25" s="176">
        <f t="shared" si="4"/>
        <v>7</v>
      </c>
      <c r="H25" s="177">
        <v>349</v>
      </c>
      <c r="I25" s="177">
        <v>342</v>
      </c>
      <c r="J25" s="177">
        <f t="shared" ref="J25:J34" si="14">H25-I25</f>
        <v>7</v>
      </c>
      <c r="K25" s="174">
        <v>407</v>
      </c>
      <c r="L25" s="175">
        <v>397</v>
      </c>
      <c r="M25" s="175">
        <f t="shared" si="5"/>
        <v>10</v>
      </c>
      <c r="N25" s="176">
        <v>279</v>
      </c>
      <c r="O25" s="176">
        <v>266</v>
      </c>
      <c r="P25" s="176">
        <f t="shared" si="6"/>
        <v>13</v>
      </c>
      <c r="Q25" s="177">
        <v>274</v>
      </c>
      <c r="R25" s="177">
        <v>261</v>
      </c>
      <c r="S25" s="177">
        <f t="shared" si="7"/>
        <v>13</v>
      </c>
      <c r="T25" s="175">
        <v>288</v>
      </c>
      <c r="U25" s="175">
        <v>281</v>
      </c>
      <c r="V25" s="175">
        <f t="shared" si="8"/>
        <v>7</v>
      </c>
      <c r="W25" s="267">
        <v>320</v>
      </c>
      <c r="X25" s="267">
        <v>304</v>
      </c>
      <c r="Y25" s="266">
        <f t="shared" si="1"/>
        <v>16</v>
      </c>
      <c r="Z25" s="178"/>
      <c r="AA25" s="177"/>
      <c r="AB25" s="179">
        <f t="shared" si="12"/>
        <v>0</v>
      </c>
      <c r="AC25" s="175"/>
      <c r="AD25" s="175"/>
      <c r="AE25" s="175">
        <f t="shared" si="9"/>
        <v>0</v>
      </c>
      <c r="AF25" s="176"/>
      <c r="AG25" s="176"/>
      <c r="AH25" s="176">
        <f t="shared" si="10"/>
        <v>0</v>
      </c>
      <c r="AI25" s="177"/>
      <c r="AJ25" s="177"/>
      <c r="AK25" s="177">
        <f t="shared" si="11"/>
        <v>0</v>
      </c>
    </row>
    <row r="26" spans="1:37" x14ac:dyDescent="0.25">
      <c r="A26" s="7">
        <v>23</v>
      </c>
      <c r="B26" s="174">
        <v>309</v>
      </c>
      <c r="C26" s="175">
        <v>299</v>
      </c>
      <c r="D26" s="175">
        <f t="shared" si="3"/>
        <v>10</v>
      </c>
      <c r="E26" s="176">
        <v>302</v>
      </c>
      <c r="F26" s="176">
        <v>294</v>
      </c>
      <c r="G26" s="176">
        <f t="shared" si="4"/>
        <v>8</v>
      </c>
      <c r="H26" s="177">
        <v>337</v>
      </c>
      <c r="I26" s="177">
        <v>331</v>
      </c>
      <c r="J26" s="177">
        <f t="shared" si="14"/>
        <v>6</v>
      </c>
      <c r="K26" s="174">
        <v>299</v>
      </c>
      <c r="L26" s="175">
        <v>290</v>
      </c>
      <c r="M26" s="175">
        <f t="shared" si="5"/>
        <v>9</v>
      </c>
      <c r="N26" s="176">
        <v>283</v>
      </c>
      <c r="O26" s="176">
        <v>273</v>
      </c>
      <c r="P26" s="176">
        <f t="shared" si="6"/>
        <v>10</v>
      </c>
      <c r="Q26" s="177">
        <v>277</v>
      </c>
      <c r="R26" s="177">
        <v>267</v>
      </c>
      <c r="S26" s="177">
        <f t="shared" si="7"/>
        <v>10</v>
      </c>
      <c r="T26" s="175">
        <v>284</v>
      </c>
      <c r="U26" s="175">
        <v>277</v>
      </c>
      <c r="V26" s="175">
        <f t="shared" si="8"/>
        <v>7</v>
      </c>
      <c r="W26" s="267">
        <v>319</v>
      </c>
      <c r="X26" s="267">
        <v>305</v>
      </c>
      <c r="Y26" s="266">
        <f t="shared" si="1"/>
        <v>14</v>
      </c>
      <c r="Z26" s="178"/>
      <c r="AA26" s="177"/>
      <c r="AB26" s="179">
        <f t="shared" si="12"/>
        <v>0</v>
      </c>
      <c r="AC26" s="175"/>
      <c r="AD26" s="175"/>
      <c r="AE26" s="175">
        <f t="shared" si="9"/>
        <v>0</v>
      </c>
      <c r="AF26" s="176"/>
      <c r="AG26" s="176"/>
      <c r="AH26" s="176">
        <f t="shared" si="10"/>
        <v>0</v>
      </c>
      <c r="AI26" s="177"/>
      <c r="AJ26" s="177"/>
      <c r="AK26" s="177">
        <f t="shared" si="11"/>
        <v>0</v>
      </c>
    </row>
    <row r="27" spans="1:37" x14ac:dyDescent="0.25">
      <c r="A27" s="7">
        <v>24</v>
      </c>
      <c r="B27" s="174">
        <v>294</v>
      </c>
      <c r="C27" s="175">
        <v>283</v>
      </c>
      <c r="D27" s="175">
        <f t="shared" si="3"/>
        <v>11</v>
      </c>
      <c r="E27" s="176">
        <v>298</v>
      </c>
      <c r="F27" s="176">
        <v>292</v>
      </c>
      <c r="G27" s="176">
        <f t="shared" si="4"/>
        <v>6</v>
      </c>
      <c r="H27" s="177">
        <v>342</v>
      </c>
      <c r="I27" s="177">
        <v>337</v>
      </c>
      <c r="J27" s="177">
        <f t="shared" si="14"/>
        <v>5</v>
      </c>
      <c r="K27" s="174">
        <v>496</v>
      </c>
      <c r="L27" s="175">
        <v>489</v>
      </c>
      <c r="M27" s="175">
        <f t="shared" si="5"/>
        <v>7</v>
      </c>
      <c r="N27" s="176">
        <v>271</v>
      </c>
      <c r="O27" s="176">
        <v>260</v>
      </c>
      <c r="P27" s="176">
        <f t="shared" si="6"/>
        <v>11</v>
      </c>
      <c r="Q27" s="177">
        <v>266</v>
      </c>
      <c r="R27" s="177">
        <v>255</v>
      </c>
      <c r="S27" s="177">
        <f t="shared" si="7"/>
        <v>11</v>
      </c>
      <c r="T27" s="175">
        <v>282</v>
      </c>
      <c r="U27" s="175">
        <v>273</v>
      </c>
      <c r="V27" s="175">
        <f t="shared" si="8"/>
        <v>9</v>
      </c>
      <c r="W27" s="264">
        <v>283</v>
      </c>
      <c r="X27" s="265">
        <v>274</v>
      </c>
      <c r="Y27" s="266">
        <f t="shared" si="1"/>
        <v>9</v>
      </c>
      <c r="Z27" s="178"/>
      <c r="AA27" s="177"/>
      <c r="AB27" s="179">
        <f t="shared" si="12"/>
        <v>0</v>
      </c>
      <c r="AC27" s="175"/>
      <c r="AD27" s="175"/>
      <c r="AE27" s="175">
        <f t="shared" si="9"/>
        <v>0</v>
      </c>
      <c r="AF27" s="176"/>
      <c r="AG27" s="176"/>
      <c r="AH27" s="176">
        <f t="shared" si="10"/>
        <v>0</v>
      </c>
      <c r="AI27" s="177"/>
      <c r="AJ27" s="177"/>
      <c r="AK27" s="177">
        <f t="shared" si="11"/>
        <v>0</v>
      </c>
    </row>
    <row r="28" spans="1:37" x14ac:dyDescent="0.25">
      <c r="A28" s="7">
        <v>25</v>
      </c>
      <c r="B28" s="174">
        <v>299</v>
      </c>
      <c r="C28" s="175">
        <v>290</v>
      </c>
      <c r="D28" s="175">
        <f t="shared" si="3"/>
        <v>9</v>
      </c>
      <c r="E28" s="176">
        <v>312</v>
      </c>
      <c r="F28" s="176">
        <v>305</v>
      </c>
      <c r="G28" s="176">
        <f t="shared" si="4"/>
        <v>7</v>
      </c>
      <c r="H28" s="177">
        <v>310</v>
      </c>
      <c r="I28" s="177">
        <v>297</v>
      </c>
      <c r="J28" s="177">
        <f t="shared" si="14"/>
        <v>13</v>
      </c>
      <c r="K28" s="174">
        <v>407</v>
      </c>
      <c r="L28" s="175">
        <v>395</v>
      </c>
      <c r="M28" s="175">
        <f t="shared" si="5"/>
        <v>12</v>
      </c>
      <c r="N28" s="176">
        <v>292</v>
      </c>
      <c r="O28" s="176">
        <v>283</v>
      </c>
      <c r="P28" s="176">
        <f t="shared" si="6"/>
        <v>9</v>
      </c>
      <c r="Q28" s="177">
        <v>286</v>
      </c>
      <c r="R28" s="177">
        <v>277</v>
      </c>
      <c r="S28" s="177">
        <f t="shared" si="7"/>
        <v>9</v>
      </c>
      <c r="T28" s="175">
        <v>279</v>
      </c>
      <c r="U28" s="175">
        <v>266</v>
      </c>
      <c r="V28" s="175">
        <f t="shared" si="8"/>
        <v>13</v>
      </c>
      <c r="W28" s="265">
        <v>266</v>
      </c>
      <c r="X28" s="265">
        <v>255</v>
      </c>
      <c r="Y28" s="266">
        <f t="shared" si="1"/>
        <v>11</v>
      </c>
      <c r="Z28" s="178"/>
      <c r="AA28" s="177"/>
      <c r="AB28" s="179">
        <f t="shared" si="12"/>
        <v>0</v>
      </c>
      <c r="AC28" s="175"/>
      <c r="AD28" s="175"/>
      <c r="AE28" s="175">
        <f t="shared" si="9"/>
        <v>0</v>
      </c>
      <c r="AF28" s="176"/>
      <c r="AG28" s="176"/>
      <c r="AH28" s="176">
        <f t="shared" si="10"/>
        <v>0</v>
      </c>
      <c r="AI28" s="177"/>
      <c r="AJ28" s="177"/>
      <c r="AK28" s="177">
        <f t="shared" si="11"/>
        <v>0</v>
      </c>
    </row>
    <row r="29" spans="1:37" x14ac:dyDescent="0.25">
      <c r="A29" s="7">
        <v>26</v>
      </c>
      <c r="B29" s="174">
        <v>496</v>
      </c>
      <c r="C29" s="175">
        <v>489</v>
      </c>
      <c r="D29" s="175">
        <f t="shared" si="3"/>
        <v>7</v>
      </c>
      <c r="E29" s="176">
        <v>311</v>
      </c>
      <c r="F29" s="176">
        <v>299</v>
      </c>
      <c r="G29" s="176">
        <f t="shared" si="4"/>
        <v>12</v>
      </c>
      <c r="H29" s="177">
        <v>318</v>
      </c>
      <c r="I29" s="177">
        <v>305</v>
      </c>
      <c r="J29" s="177">
        <f t="shared" si="14"/>
        <v>13</v>
      </c>
      <c r="K29" s="174">
        <v>375</v>
      </c>
      <c r="L29" s="175">
        <v>365</v>
      </c>
      <c r="M29" s="175">
        <f t="shared" si="5"/>
        <v>10</v>
      </c>
      <c r="N29" s="176">
        <v>272</v>
      </c>
      <c r="O29" s="176">
        <v>265</v>
      </c>
      <c r="P29" s="176">
        <f t="shared" si="6"/>
        <v>7</v>
      </c>
      <c r="Q29" s="177">
        <v>267</v>
      </c>
      <c r="R29" s="177">
        <v>260</v>
      </c>
      <c r="S29" s="177">
        <f t="shared" si="7"/>
        <v>7</v>
      </c>
      <c r="T29" s="175">
        <v>330</v>
      </c>
      <c r="U29" s="175">
        <v>318</v>
      </c>
      <c r="V29" s="175">
        <f t="shared" si="8"/>
        <v>12</v>
      </c>
      <c r="W29" s="266">
        <v>306</v>
      </c>
      <c r="X29" s="266">
        <v>294</v>
      </c>
      <c r="Y29" s="266">
        <f t="shared" si="1"/>
        <v>12</v>
      </c>
      <c r="Z29" s="178"/>
      <c r="AA29" s="177"/>
      <c r="AB29" s="179">
        <f t="shared" si="12"/>
        <v>0</v>
      </c>
      <c r="AC29" s="175"/>
      <c r="AD29" s="175"/>
      <c r="AE29" s="175">
        <f t="shared" si="9"/>
        <v>0</v>
      </c>
      <c r="AF29" s="176"/>
      <c r="AG29" s="176"/>
      <c r="AH29" s="176">
        <f t="shared" si="10"/>
        <v>0</v>
      </c>
      <c r="AI29" s="177"/>
      <c r="AJ29" s="177"/>
      <c r="AK29" s="177">
        <f t="shared" si="11"/>
        <v>0</v>
      </c>
    </row>
    <row r="30" spans="1:37" x14ac:dyDescent="0.25">
      <c r="A30" s="7">
        <v>27</v>
      </c>
      <c r="B30" s="174">
        <v>407</v>
      </c>
      <c r="C30" s="175">
        <v>395</v>
      </c>
      <c r="D30" s="175">
        <f t="shared" si="3"/>
        <v>12</v>
      </c>
      <c r="E30" s="176">
        <v>306</v>
      </c>
      <c r="F30" s="176">
        <v>297</v>
      </c>
      <c r="G30" s="176">
        <f t="shared" si="4"/>
        <v>9</v>
      </c>
      <c r="H30" s="177">
        <v>310</v>
      </c>
      <c r="I30" s="177">
        <v>289</v>
      </c>
      <c r="J30" s="177">
        <f t="shared" si="14"/>
        <v>21</v>
      </c>
      <c r="K30" s="174">
        <v>440</v>
      </c>
      <c r="L30" s="175">
        <v>433</v>
      </c>
      <c r="M30" s="175">
        <f t="shared" si="5"/>
        <v>7</v>
      </c>
      <c r="N30" s="176">
        <v>283</v>
      </c>
      <c r="O30" s="176">
        <v>267</v>
      </c>
      <c r="P30" s="176">
        <f t="shared" si="6"/>
        <v>16</v>
      </c>
      <c r="Q30" s="177">
        <v>277</v>
      </c>
      <c r="R30" s="177">
        <v>261</v>
      </c>
      <c r="S30" s="177">
        <f t="shared" si="7"/>
        <v>16</v>
      </c>
      <c r="T30" s="175">
        <v>286</v>
      </c>
      <c r="U30" s="175">
        <v>277</v>
      </c>
      <c r="V30" s="175">
        <f t="shared" si="8"/>
        <v>9</v>
      </c>
      <c r="W30" s="266">
        <v>315</v>
      </c>
      <c r="X30" s="266">
        <v>307</v>
      </c>
      <c r="Y30" s="266">
        <f t="shared" si="1"/>
        <v>8</v>
      </c>
      <c r="Z30" s="178"/>
      <c r="AA30" s="177"/>
      <c r="AB30" s="179">
        <f t="shared" si="12"/>
        <v>0</v>
      </c>
      <c r="AC30" s="175"/>
      <c r="AD30" s="175"/>
      <c r="AE30" s="175">
        <f t="shared" si="9"/>
        <v>0</v>
      </c>
      <c r="AF30" s="176"/>
      <c r="AG30" s="176"/>
      <c r="AH30" s="176">
        <f t="shared" si="10"/>
        <v>0</v>
      </c>
      <c r="AI30" s="177"/>
      <c r="AJ30" s="177"/>
      <c r="AK30" s="177">
        <f t="shared" si="11"/>
        <v>0</v>
      </c>
    </row>
    <row r="31" spans="1:37" x14ac:dyDescent="0.25">
      <c r="A31" s="7">
        <v>28</v>
      </c>
      <c r="B31" s="174">
        <v>319</v>
      </c>
      <c r="C31" s="175">
        <v>308</v>
      </c>
      <c r="D31" s="175">
        <f t="shared" si="3"/>
        <v>11</v>
      </c>
      <c r="E31" s="180">
        <v>294</v>
      </c>
      <c r="F31" s="176">
        <v>288</v>
      </c>
      <c r="G31" s="176">
        <f t="shared" si="4"/>
        <v>6</v>
      </c>
      <c r="H31" s="177">
        <v>300</v>
      </c>
      <c r="I31" s="177">
        <v>286</v>
      </c>
      <c r="J31" s="177">
        <f t="shared" si="14"/>
        <v>14</v>
      </c>
      <c r="K31" s="174">
        <v>382</v>
      </c>
      <c r="L31" s="175">
        <v>375</v>
      </c>
      <c r="M31" s="175">
        <f t="shared" si="5"/>
        <v>7</v>
      </c>
      <c r="N31" s="176">
        <v>279</v>
      </c>
      <c r="O31" s="176">
        <v>263</v>
      </c>
      <c r="P31" s="176">
        <f t="shared" si="6"/>
        <v>16</v>
      </c>
      <c r="Q31" s="177">
        <v>274</v>
      </c>
      <c r="R31" s="177">
        <v>258</v>
      </c>
      <c r="S31" s="177">
        <f t="shared" si="7"/>
        <v>16</v>
      </c>
      <c r="T31" s="175">
        <v>315</v>
      </c>
      <c r="U31" s="175">
        <v>307</v>
      </c>
      <c r="V31" s="175">
        <f t="shared" si="8"/>
        <v>8</v>
      </c>
      <c r="W31" s="266">
        <v>307</v>
      </c>
      <c r="X31" s="266">
        <v>296</v>
      </c>
      <c r="Y31" s="266">
        <f t="shared" si="1"/>
        <v>11</v>
      </c>
      <c r="Z31" s="178"/>
      <c r="AA31" s="177"/>
      <c r="AB31" s="179">
        <f t="shared" si="12"/>
        <v>0</v>
      </c>
      <c r="AC31" s="175"/>
      <c r="AD31" s="175"/>
      <c r="AE31" s="175">
        <f t="shared" si="9"/>
        <v>0</v>
      </c>
      <c r="AF31" s="176"/>
      <c r="AG31" s="176"/>
      <c r="AH31" s="176">
        <f t="shared" si="10"/>
        <v>0</v>
      </c>
      <c r="AI31" s="177"/>
      <c r="AJ31" s="177"/>
      <c r="AK31" s="177">
        <f t="shared" si="11"/>
        <v>0</v>
      </c>
    </row>
    <row r="32" spans="1:37" x14ac:dyDescent="0.25">
      <c r="A32" s="7">
        <v>29</v>
      </c>
      <c r="B32" s="174">
        <v>352</v>
      </c>
      <c r="C32" s="175">
        <v>342</v>
      </c>
      <c r="D32" s="175">
        <f t="shared" si="3"/>
        <v>10</v>
      </c>
      <c r="E32" s="181" t="s">
        <v>8</v>
      </c>
      <c r="F32" s="181" t="s">
        <v>8</v>
      </c>
      <c r="G32" s="181" t="s">
        <v>8</v>
      </c>
      <c r="H32" s="177">
        <v>320</v>
      </c>
      <c r="I32" s="177">
        <v>303</v>
      </c>
      <c r="J32" s="177">
        <f t="shared" si="14"/>
        <v>17</v>
      </c>
      <c r="K32" s="174">
        <v>527</v>
      </c>
      <c r="L32" s="175">
        <v>517</v>
      </c>
      <c r="M32" s="175">
        <f t="shared" si="5"/>
        <v>10</v>
      </c>
      <c r="N32" s="176">
        <v>273</v>
      </c>
      <c r="O32" s="176">
        <v>258</v>
      </c>
      <c r="P32" s="176">
        <f t="shared" si="6"/>
        <v>15</v>
      </c>
      <c r="Q32" s="177">
        <v>267</v>
      </c>
      <c r="R32" s="177">
        <v>252</v>
      </c>
      <c r="S32" s="177">
        <f t="shared" si="7"/>
        <v>15</v>
      </c>
      <c r="T32" s="175">
        <v>307</v>
      </c>
      <c r="U32" s="175">
        <v>296</v>
      </c>
      <c r="V32" s="175">
        <f t="shared" si="8"/>
        <v>11</v>
      </c>
      <c r="W32" s="267">
        <v>303</v>
      </c>
      <c r="X32" s="267">
        <v>287</v>
      </c>
      <c r="Y32" s="266">
        <f t="shared" si="1"/>
        <v>16</v>
      </c>
      <c r="Z32" s="178"/>
      <c r="AA32" s="177"/>
      <c r="AB32" s="179">
        <f t="shared" si="12"/>
        <v>0</v>
      </c>
      <c r="AC32" s="175"/>
      <c r="AD32" s="175"/>
      <c r="AE32" s="175">
        <f t="shared" si="9"/>
        <v>0</v>
      </c>
      <c r="AF32" s="176"/>
      <c r="AG32" s="176"/>
      <c r="AH32" s="176">
        <f t="shared" si="10"/>
        <v>0</v>
      </c>
      <c r="AI32" s="182"/>
      <c r="AJ32" s="177"/>
      <c r="AK32" s="177">
        <f t="shared" si="11"/>
        <v>0</v>
      </c>
    </row>
    <row r="33" spans="1:37" x14ac:dyDescent="0.25">
      <c r="A33" s="7">
        <v>30</v>
      </c>
      <c r="B33" s="174">
        <v>282</v>
      </c>
      <c r="C33" s="175">
        <v>275</v>
      </c>
      <c r="D33" s="175">
        <f t="shared" si="3"/>
        <v>7</v>
      </c>
      <c r="E33" s="181" t="s">
        <v>8</v>
      </c>
      <c r="F33" s="181" t="s">
        <v>8</v>
      </c>
      <c r="G33" s="181" t="s">
        <v>8</v>
      </c>
      <c r="H33" s="177">
        <v>345</v>
      </c>
      <c r="I33" s="177">
        <v>339</v>
      </c>
      <c r="J33" s="177">
        <f t="shared" si="14"/>
        <v>6</v>
      </c>
      <c r="K33" s="174">
        <v>282</v>
      </c>
      <c r="L33" s="175">
        <v>275</v>
      </c>
      <c r="M33" s="175">
        <f t="shared" si="5"/>
        <v>7</v>
      </c>
      <c r="N33" s="176">
        <v>269</v>
      </c>
      <c r="O33" s="176">
        <v>259</v>
      </c>
      <c r="P33" s="176">
        <f t="shared" si="6"/>
        <v>10</v>
      </c>
      <c r="Q33" s="177">
        <v>264</v>
      </c>
      <c r="R33" s="177">
        <v>254</v>
      </c>
      <c r="S33" s="177">
        <f t="shared" si="7"/>
        <v>10</v>
      </c>
      <c r="T33" s="175">
        <v>286</v>
      </c>
      <c r="U33" s="175">
        <v>277</v>
      </c>
      <c r="V33" s="175">
        <f t="shared" si="8"/>
        <v>9</v>
      </c>
      <c r="W33" s="267">
        <v>300</v>
      </c>
      <c r="X33" s="267">
        <v>286</v>
      </c>
      <c r="Y33" s="266">
        <f t="shared" si="1"/>
        <v>14</v>
      </c>
      <c r="Z33" s="178"/>
      <c r="AA33" s="177"/>
      <c r="AB33" s="179">
        <f t="shared" si="12"/>
        <v>0</v>
      </c>
      <c r="AC33" s="175"/>
      <c r="AD33" s="175"/>
      <c r="AE33" s="175">
        <f t="shared" si="9"/>
        <v>0</v>
      </c>
      <c r="AF33" s="176"/>
      <c r="AG33" s="176"/>
      <c r="AH33" s="176">
        <f t="shared" si="10"/>
        <v>0</v>
      </c>
      <c r="AI33" s="177"/>
      <c r="AJ33" s="177"/>
      <c r="AK33" s="177">
        <f t="shared" si="11"/>
        <v>0</v>
      </c>
    </row>
    <row r="34" spans="1:37" x14ac:dyDescent="0.25">
      <c r="A34" s="7">
        <v>31</v>
      </c>
      <c r="B34" s="174">
        <v>269</v>
      </c>
      <c r="C34" s="175">
        <v>262</v>
      </c>
      <c r="D34" s="175">
        <f t="shared" si="3"/>
        <v>7</v>
      </c>
      <c r="E34" s="181" t="s">
        <v>8</v>
      </c>
      <c r="F34" s="181" t="s">
        <v>8</v>
      </c>
      <c r="G34" s="181" t="s">
        <v>8</v>
      </c>
      <c r="H34" s="177">
        <v>349</v>
      </c>
      <c r="I34" s="177">
        <v>342</v>
      </c>
      <c r="J34" s="177">
        <f t="shared" si="14"/>
        <v>7</v>
      </c>
      <c r="K34" s="183" t="s">
        <v>8</v>
      </c>
      <c r="L34" s="183" t="s">
        <v>8</v>
      </c>
      <c r="M34" s="183" t="s">
        <v>8</v>
      </c>
      <c r="N34" s="176">
        <v>292</v>
      </c>
      <c r="O34" s="176">
        <v>283</v>
      </c>
      <c r="P34" s="176">
        <f t="shared" ref="P34" si="15">N34-O34</f>
        <v>9</v>
      </c>
      <c r="Q34" s="182" t="s">
        <v>8</v>
      </c>
      <c r="R34" s="182" t="s">
        <v>8</v>
      </c>
      <c r="S34" s="178" t="s">
        <v>8</v>
      </c>
      <c r="T34" s="175">
        <v>266</v>
      </c>
      <c r="U34" s="175">
        <v>258</v>
      </c>
      <c r="V34" s="175">
        <f t="shared" si="8"/>
        <v>8</v>
      </c>
      <c r="W34" s="266">
        <v>292</v>
      </c>
      <c r="X34" s="266">
        <v>283</v>
      </c>
      <c r="Y34" s="266">
        <f t="shared" si="1"/>
        <v>9</v>
      </c>
      <c r="Z34" s="182" t="s">
        <v>8</v>
      </c>
      <c r="AA34" s="178" t="s">
        <v>8</v>
      </c>
      <c r="AB34" s="178" t="s">
        <v>8</v>
      </c>
      <c r="AC34" s="175"/>
      <c r="AD34" s="175"/>
      <c r="AE34" s="175">
        <f t="shared" si="9"/>
        <v>0</v>
      </c>
      <c r="AF34" s="181"/>
      <c r="AG34" s="181"/>
      <c r="AH34" s="181" t="s">
        <v>8</v>
      </c>
      <c r="AI34" s="177"/>
      <c r="AJ34" s="177"/>
      <c r="AK34" s="177">
        <f t="shared" si="11"/>
        <v>0</v>
      </c>
    </row>
    <row r="35" spans="1:37" x14ac:dyDescent="0.25">
      <c r="A35" s="8" t="s">
        <v>22</v>
      </c>
      <c r="B35" s="184">
        <f>SUM(B4:B34)</f>
        <v>10743</v>
      </c>
      <c r="C35" s="184">
        <f>SUM(C4:C34)</f>
        <v>10447</v>
      </c>
      <c r="D35" s="184">
        <f>B35-C35</f>
        <v>296</v>
      </c>
      <c r="E35" s="185">
        <f>SUM(E4:E34)</f>
        <v>8567</v>
      </c>
      <c r="F35" s="185">
        <f>SUM(F4:F34)</f>
        <v>8323</v>
      </c>
      <c r="G35" s="185">
        <f>E35-F35</f>
        <v>244</v>
      </c>
      <c r="H35" s="186">
        <f>SUM(H4:H34)</f>
        <v>10157</v>
      </c>
      <c r="I35" s="186">
        <f>SUM(I4:I34)</f>
        <v>9823</v>
      </c>
      <c r="J35" s="186">
        <f>H35-I35</f>
        <v>334</v>
      </c>
      <c r="K35" s="184">
        <f t="shared" ref="K35:AK35" si="16">SUM(K4:K34)</f>
        <v>11044</v>
      </c>
      <c r="L35" s="184">
        <f t="shared" si="16"/>
        <v>10767</v>
      </c>
      <c r="M35" s="184">
        <f t="shared" si="16"/>
        <v>277</v>
      </c>
      <c r="N35" s="185">
        <f>SUM(N4:N34)</f>
        <v>8961</v>
      </c>
      <c r="O35" s="185">
        <f t="shared" si="16"/>
        <v>8620</v>
      </c>
      <c r="P35" s="185">
        <f t="shared" si="16"/>
        <v>341</v>
      </c>
      <c r="Q35" s="186">
        <f t="shared" si="16"/>
        <v>8504</v>
      </c>
      <c r="R35" s="186">
        <f t="shared" si="16"/>
        <v>8172</v>
      </c>
      <c r="S35" s="186">
        <f t="shared" si="16"/>
        <v>332</v>
      </c>
      <c r="T35" s="184">
        <f t="shared" si="16"/>
        <v>8893</v>
      </c>
      <c r="U35" s="184">
        <f t="shared" si="16"/>
        <v>8569</v>
      </c>
      <c r="V35" s="184">
        <f t="shared" si="16"/>
        <v>324</v>
      </c>
      <c r="W35" s="185">
        <f t="shared" si="16"/>
        <v>9997</v>
      </c>
      <c r="X35" s="185">
        <f t="shared" si="16"/>
        <v>9667</v>
      </c>
      <c r="Y35" s="185">
        <f t="shared" si="16"/>
        <v>330</v>
      </c>
      <c r="Z35" s="186">
        <f t="shared" si="16"/>
        <v>0</v>
      </c>
      <c r="AA35" s="186">
        <f t="shared" si="16"/>
        <v>0</v>
      </c>
      <c r="AB35" s="186">
        <f t="shared" si="16"/>
        <v>0</v>
      </c>
      <c r="AC35" s="184">
        <f t="shared" si="16"/>
        <v>0</v>
      </c>
      <c r="AD35" s="184">
        <f t="shared" si="16"/>
        <v>0</v>
      </c>
      <c r="AE35" s="184">
        <f t="shared" si="16"/>
        <v>0</v>
      </c>
      <c r="AF35" s="185">
        <f t="shared" si="16"/>
        <v>0</v>
      </c>
      <c r="AG35" s="185">
        <f t="shared" si="16"/>
        <v>0</v>
      </c>
      <c r="AH35" s="185">
        <f t="shared" si="16"/>
        <v>0</v>
      </c>
      <c r="AI35" s="186">
        <f t="shared" si="16"/>
        <v>0</v>
      </c>
      <c r="AJ35" s="186">
        <f t="shared" si="16"/>
        <v>0</v>
      </c>
      <c r="AK35" s="186">
        <f t="shared" si="16"/>
        <v>0</v>
      </c>
    </row>
    <row r="36" spans="1:37" ht="34.5" customHeight="1" x14ac:dyDescent="0.25">
      <c r="A36" s="9" t="s">
        <v>21</v>
      </c>
      <c r="B36" s="187">
        <f t="shared" ref="B36:R36" si="17">B35/31</f>
        <v>346.54838709677421</v>
      </c>
      <c r="C36" s="187">
        <f t="shared" si="17"/>
        <v>337</v>
      </c>
      <c r="D36" s="187">
        <f t="shared" si="17"/>
        <v>9.5483870967741939</v>
      </c>
      <c r="E36" s="188">
        <f t="shared" si="17"/>
        <v>276.35483870967744</v>
      </c>
      <c r="F36" s="188">
        <f t="shared" si="17"/>
        <v>268.48387096774195</v>
      </c>
      <c r="G36" s="188">
        <f t="shared" si="17"/>
        <v>7.870967741935484</v>
      </c>
      <c r="H36" s="189">
        <f t="shared" si="17"/>
        <v>327.64516129032256</v>
      </c>
      <c r="I36" s="189">
        <f t="shared" si="17"/>
        <v>316.87096774193549</v>
      </c>
      <c r="J36" s="189">
        <f t="shared" si="17"/>
        <v>10.774193548387096</v>
      </c>
      <c r="K36" s="187">
        <f t="shared" si="17"/>
        <v>356.25806451612902</v>
      </c>
      <c r="L36" s="187">
        <f t="shared" si="17"/>
        <v>347.32258064516128</v>
      </c>
      <c r="M36" s="187">
        <f t="shared" si="17"/>
        <v>8.935483870967742</v>
      </c>
      <c r="N36" s="188">
        <f t="shared" si="17"/>
        <v>289.06451612903226</v>
      </c>
      <c r="O36" s="188">
        <f t="shared" si="17"/>
        <v>278.06451612903226</v>
      </c>
      <c r="P36" s="188">
        <f t="shared" si="17"/>
        <v>11</v>
      </c>
      <c r="Q36" s="189">
        <f t="shared" si="17"/>
        <v>274.32258064516128</v>
      </c>
      <c r="R36" s="189">
        <f t="shared" si="17"/>
        <v>263.61290322580646</v>
      </c>
      <c r="S36" s="189">
        <f>S35/30</f>
        <v>11.066666666666666</v>
      </c>
      <c r="T36" s="187">
        <f>T35/31</f>
        <v>286.87096774193549</v>
      </c>
      <c r="U36" s="187">
        <f t="shared" ref="U36:AK36" si="18">U35/31</f>
        <v>276.41935483870969</v>
      </c>
      <c r="V36" s="187">
        <f t="shared" si="18"/>
        <v>10.451612903225806</v>
      </c>
      <c r="W36" s="188">
        <f t="shared" si="18"/>
        <v>322.48387096774195</v>
      </c>
      <c r="X36" s="188">
        <f t="shared" si="18"/>
        <v>311.83870967741933</v>
      </c>
      <c r="Y36" s="188">
        <f t="shared" si="18"/>
        <v>10.64516129032258</v>
      </c>
      <c r="Z36" s="189">
        <f t="shared" si="18"/>
        <v>0</v>
      </c>
      <c r="AA36" s="189">
        <f t="shared" si="18"/>
        <v>0</v>
      </c>
      <c r="AB36" s="189">
        <f>AB35/30</f>
        <v>0</v>
      </c>
      <c r="AC36" s="187">
        <f t="shared" si="18"/>
        <v>0</v>
      </c>
      <c r="AD36" s="187">
        <f t="shared" si="18"/>
        <v>0</v>
      </c>
      <c r="AE36" s="187">
        <f t="shared" si="18"/>
        <v>0</v>
      </c>
      <c r="AF36" s="188">
        <f t="shared" si="18"/>
        <v>0</v>
      </c>
      <c r="AG36" s="188">
        <f t="shared" si="18"/>
        <v>0</v>
      </c>
      <c r="AH36" s="188">
        <f>AH35/30</f>
        <v>0</v>
      </c>
      <c r="AI36" s="189">
        <f t="shared" si="18"/>
        <v>0</v>
      </c>
      <c r="AJ36" s="189">
        <f t="shared" si="18"/>
        <v>0</v>
      </c>
      <c r="AK36" s="189">
        <f t="shared" si="18"/>
        <v>0</v>
      </c>
    </row>
    <row r="38" spans="1:37" x14ac:dyDescent="0.25">
      <c r="K38" s="29"/>
      <c r="L38" s="29"/>
      <c r="M38" s="29"/>
      <c r="N38" s="29"/>
      <c r="O38" s="29"/>
      <c r="P38" s="29"/>
      <c r="Q38" s="29"/>
      <c r="R38" s="29"/>
      <c r="S38" s="29"/>
      <c r="AI38" s="47"/>
      <c r="AJ38" s="47"/>
    </row>
    <row r="39" spans="1:37" ht="15.75" thickBot="1" x14ac:dyDescent="0.3"/>
    <row r="40" spans="1:37" x14ac:dyDescent="0.25">
      <c r="H40" s="85" t="s">
        <v>49</v>
      </c>
      <c r="I40" s="86"/>
      <c r="J40" s="86"/>
      <c r="K40" s="86"/>
      <c r="L40" s="87"/>
      <c r="M40" s="85" t="s">
        <v>50</v>
      </c>
      <c r="N40" s="86"/>
      <c r="O40" s="86"/>
      <c r="P40" s="86"/>
      <c r="Q40" s="87"/>
      <c r="T40" s="29"/>
      <c r="U40" s="95"/>
      <c r="V40" s="29"/>
      <c r="W40" s="95"/>
      <c r="X40" s="29"/>
      <c r="Y40" s="29"/>
      <c r="AC40" s="29"/>
      <c r="AD40" s="29"/>
      <c r="AI40" s="29"/>
      <c r="AJ40" s="29"/>
    </row>
    <row r="41" spans="1:37" x14ac:dyDescent="0.25">
      <c r="H41" s="88" t="s">
        <v>48</v>
      </c>
      <c r="K41">
        <v>365</v>
      </c>
      <c r="L41" s="89"/>
      <c r="M41" s="88" t="s">
        <v>48</v>
      </c>
      <c r="P41">
        <v>365</v>
      </c>
      <c r="Q41" s="89"/>
    </row>
    <row r="42" spans="1:37" ht="15.75" thickBot="1" x14ac:dyDescent="0.3">
      <c r="H42" s="90" t="s">
        <v>21</v>
      </c>
      <c r="I42" s="91"/>
      <c r="J42" s="91"/>
      <c r="K42" s="92">
        <f>AVERAGE(B4:B34,E4:E32,H4:H34,K4:K33,N4:N34,Q4:Q33,T4:T34,W4:W34,Z4:Z33,AC4:AC34,AF4:AF33,AI4:AI34)</f>
        <v>316.32098765432102</v>
      </c>
      <c r="L42" s="93" t="s">
        <v>51</v>
      </c>
      <c r="M42" s="90" t="s">
        <v>21</v>
      </c>
      <c r="N42" s="91"/>
      <c r="O42" s="91"/>
      <c r="P42" s="92">
        <f>AVERAGE(C4:C34,F4:F32,I4:I34,L4:L33,O4:O34,R4:R33,U4:U34,X4:X34,AA4:AA33,AD4:AD34,AG4:AG34,AJ4:AJ34)</f>
        <v>306.12345679012344</v>
      </c>
      <c r="Q42" s="93" t="s">
        <v>51</v>
      </c>
      <c r="U42" s="29"/>
    </row>
  </sheetData>
  <mergeCells count="13">
    <mergeCell ref="AC2:AE2"/>
    <mergeCell ref="AF2:AH2"/>
    <mergeCell ref="AI2:AK2"/>
    <mergeCell ref="B1:AJ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2"/>
  <sheetViews>
    <sheetView zoomScale="85" zoomScaleNormal="85" workbookViewId="0">
      <selection activeCell="AA16" sqref="AA16"/>
    </sheetView>
  </sheetViews>
  <sheetFormatPr defaultRowHeight="15" x14ac:dyDescent="0.25"/>
  <cols>
    <col min="1" max="1" width="7.42578125" customWidth="1"/>
    <col min="2" max="25" width="7.140625" customWidth="1"/>
    <col min="26" max="35" width="10.85546875" customWidth="1"/>
  </cols>
  <sheetData>
    <row r="1" spans="1:25" x14ac:dyDescent="0.25">
      <c r="A1" s="20"/>
      <c r="B1" s="226" t="s">
        <v>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x14ac:dyDescent="0.25">
      <c r="A2" s="96"/>
      <c r="B2" s="262" t="s">
        <v>16</v>
      </c>
      <c r="C2" s="262"/>
      <c r="D2" s="231" t="s">
        <v>15</v>
      </c>
      <c r="E2" s="231"/>
      <c r="F2" s="227" t="s">
        <v>14</v>
      </c>
      <c r="G2" s="227"/>
      <c r="H2" s="262" t="s">
        <v>13</v>
      </c>
      <c r="I2" s="262"/>
      <c r="J2" s="231" t="s">
        <v>17</v>
      </c>
      <c r="K2" s="231"/>
      <c r="L2" s="227" t="s">
        <v>11</v>
      </c>
      <c r="M2" s="227"/>
      <c r="N2" s="225" t="s">
        <v>5</v>
      </c>
      <c r="O2" s="225"/>
      <c r="P2" s="235" t="s">
        <v>6</v>
      </c>
      <c r="Q2" s="235"/>
      <c r="R2" s="263" t="s">
        <v>7</v>
      </c>
      <c r="S2" s="263"/>
      <c r="T2" s="262" t="s">
        <v>18</v>
      </c>
      <c r="U2" s="262"/>
      <c r="V2" s="231" t="s">
        <v>19</v>
      </c>
      <c r="W2" s="231"/>
      <c r="X2" s="227" t="s">
        <v>20</v>
      </c>
      <c r="Y2" s="227"/>
    </row>
    <row r="3" spans="1:25" ht="60" customHeight="1" x14ac:dyDescent="0.25">
      <c r="A3" s="97" t="s">
        <v>1</v>
      </c>
      <c r="B3" s="24" t="s">
        <v>9</v>
      </c>
      <c r="C3" s="24" t="s">
        <v>10</v>
      </c>
      <c r="D3" s="25" t="s">
        <v>9</v>
      </c>
      <c r="E3" s="25" t="s">
        <v>10</v>
      </c>
      <c r="F3" s="4" t="s">
        <v>9</v>
      </c>
      <c r="G3" s="4" t="s">
        <v>10</v>
      </c>
      <c r="H3" s="24" t="s">
        <v>9</v>
      </c>
      <c r="I3" s="24" t="s">
        <v>10</v>
      </c>
      <c r="J3" s="25" t="s">
        <v>9</v>
      </c>
      <c r="K3" s="25" t="s">
        <v>10</v>
      </c>
      <c r="L3" s="4" t="s">
        <v>9</v>
      </c>
      <c r="M3" s="4" t="s">
        <v>10</v>
      </c>
      <c r="N3" s="24" t="s">
        <v>9</v>
      </c>
      <c r="O3" s="24" t="s">
        <v>10</v>
      </c>
      <c r="P3" s="25" t="s">
        <v>9</v>
      </c>
      <c r="Q3" s="25" t="s">
        <v>10</v>
      </c>
      <c r="R3" s="4" t="s">
        <v>9</v>
      </c>
      <c r="S3" s="4" t="s">
        <v>10</v>
      </c>
      <c r="T3" s="24" t="s">
        <v>9</v>
      </c>
      <c r="U3" s="24" t="s">
        <v>10</v>
      </c>
      <c r="V3" s="25" t="s">
        <v>9</v>
      </c>
      <c r="W3" s="25" t="s">
        <v>10</v>
      </c>
      <c r="X3" s="4" t="s">
        <v>9</v>
      </c>
      <c r="Y3" s="4" t="s">
        <v>10</v>
      </c>
    </row>
    <row r="4" spans="1:25" x14ac:dyDescent="0.25">
      <c r="A4" s="98">
        <v>1</v>
      </c>
      <c r="B4" s="190">
        <v>139</v>
      </c>
      <c r="C4" s="190">
        <v>111</v>
      </c>
      <c r="D4" s="191">
        <v>109</v>
      </c>
      <c r="E4" s="191">
        <v>64</v>
      </c>
      <c r="F4" s="192">
        <v>161</v>
      </c>
      <c r="G4" s="192">
        <v>78</v>
      </c>
      <c r="H4" s="190">
        <v>130</v>
      </c>
      <c r="I4" s="190">
        <v>79</v>
      </c>
      <c r="J4" s="191">
        <v>170</v>
      </c>
      <c r="K4" s="191">
        <v>110</v>
      </c>
      <c r="L4" s="192">
        <v>160</v>
      </c>
      <c r="M4" s="192">
        <v>49</v>
      </c>
      <c r="N4" s="151">
        <v>121</v>
      </c>
      <c r="O4" s="151">
        <v>86</v>
      </c>
      <c r="P4" s="210">
        <v>82</v>
      </c>
      <c r="Q4" s="210">
        <v>81</v>
      </c>
      <c r="R4" s="192"/>
      <c r="S4" s="192"/>
      <c r="T4" s="190"/>
      <c r="U4" s="190"/>
      <c r="V4" s="191"/>
      <c r="W4" s="191"/>
      <c r="X4" s="192"/>
      <c r="Y4" s="192"/>
    </row>
    <row r="5" spans="1:25" x14ac:dyDescent="0.25">
      <c r="A5" s="98">
        <v>2</v>
      </c>
      <c r="B5" s="190">
        <v>165</v>
      </c>
      <c r="C5" s="190">
        <v>100</v>
      </c>
      <c r="D5" s="191">
        <v>115</v>
      </c>
      <c r="E5" s="191">
        <v>66</v>
      </c>
      <c r="F5" s="192">
        <v>96</v>
      </c>
      <c r="G5" s="192">
        <v>66</v>
      </c>
      <c r="H5" s="190">
        <v>106</v>
      </c>
      <c r="I5" s="190">
        <v>82</v>
      </c>
      <c r="J5" s="191">
        <v>146</v>
      </c>
      <c r="K5" s="191">
        <v>99</v>
      </c>
      <c r="L5" s="192">
        <v>81</v>
      </c>
      <c r="M5" s="192">
        <v>60</v>
      </c>
      <c r="N5" s="151">
        <v>178</v>
      </c>
      <c r="O5" s="151">
        <v>107</v>
      </c>
      <c r="P5" s="210">
        <v>133</v>
      </c>
      <c r="Q5" s="210">
        <v>85</v>
      </c>
      <c r="R5" s="192"/>
      <c r="S5" s="192"/>
      <c r="T5" s="190"/>
      <c r="U5" s="190"/>
      <c r="V5" s="191"/>
      <c r="W5" s="191"/>
      <c r="X5" s="192"/>
      <c r="Y5" s="192"/>
    </row>
    <row r="6" spans="1:25" x14ac:dyDescent="0.25">
      <c r="A6" s="98">
        <v>3</v>
      </c>
      <c r="B6" s="190">
        <v>119</v>
      </c>
      <c r="C6" s="190">
        <v>74</v>
      </c>
      <c r="D6" s="191">
        <v>110</v>
      </c>
      <c r="E6" s="191">
        <v>64</v>
      </c>
      <c r="F6" s="192">
        <v>87</v>
      </c>
      <c r="G6" s="192">
        <v>65</v>
      </c>
      <c r="H6" s="190">
        <v>177</v>
      </c>
      <c r="I6" s="190">
        <v>80</v>
      </c>
      <c r="J6" s="191">
        <v>146</v>
      </c>
      <c r="K6" s="191">
        <v>86</v>
      </c>
      <c r="L6" s="192">
        <v>130</v>
      </c>
      <c r="M6" s="192">
        <v>71</v>
      </c>
      <c r="N6" s="151">
        <v>181</v>
      </c>
      <c r="O6" s="151">
        <v>114</v>
      </c>
      <c r="P6" s="210">
        <v>183</v>
      </c>
      <c r="Q6" s="210">
        <v>98</v>
      </c>
      <c r="R6" s="192"/>
      <c r="S6" s="192"/>
      <c r="T6" s="190"/>
      <c r="U6" s="190"/>
      <c r="V6" s="191"/>
      <c r="W6" s="191"/>
      <c r="X6" s="192"/>
      <c r="Y6" s="192"/>
    </row>
    <row r="7" spans="1:25" x14ac:dyDescent="0.25">
      <c r="A7" s="98">
        <v>4</v>
      </c>
      <c r="B7" s="190">
        <v>108</v>
      </c>
      <c r="C7" s="190">
        <v>88</v>
      </c>
      <c r="D7" s="191">
        <v>109</v>
      </c>
      <c r="E7" s="191">
        <v>66</v>
      </c>
      <c r="F7" s="192">
        <v>145</v>
      </c>
      <c r="G7" s="192">
        <v>85</v>
      </c>
      <c r="H7" s="190">
        <v>86</v>
      </c>
      <c r="I7" s="190">
        <v>55</v>
      </c>
      <c r="J7" s="191">
        <v>217</v>
      </c>
      <c r="K7" s="191">
        <v>118</v>
      </c>
      <c r="L7" s="192">
        <v>124</v>
      </c>
      <c r="M7" s="192">
        <v>83</v>
      </c>
      <c r="N7" s="151">
        <v>111</v>
      </c>
      <c r="O7" s="151">
        <v>77</v>
      </c>
      <c r="P7" s="210">
        <v>154</v>
      </c>
      <c r="Q7" s="210">
        <v>98</v>
      </c>
      <c r="R7" s="192"/>
      <c r="S7" s="192"/>
      <c r="T7" s="190"/>
      <c r="U7" s="190"/>
      <c r="V7" s="191"/>
      <c r="W7" s="191"/>
      <c r="X7" s="192"/>
      <c r="Y7" s="192"/>
    </row>
    <row r="8" spans="1:25" x14ac:dyDescent="0.25">
      <c r="A8" s="98">
        <v>5</v>
      </c>
      <c r="B8" s="190">
        <v>116</v>
      </c>
      <c r="C8" s="190">
        <v>69</v>
      </c>
      <c r="D8" s="191">
        <v>135</v>
      </c>
      <c r="E8" s="191">
        <v>77</v>
      </c>
      <c r="F8" s="192">
        <v>203</v>
      </c>
      <c r="G8" s="192">
        <v>135</v>
      </c>
      <c r="H8" s="190">
        <v>109</v>
      </c>
      <c r="I8" s="190">
        <v>100</v>
      </c>
      <c r="J8" s="191">
        <v>142</v>
      </c>
      <c r="K8" s="191">
        <v>114</v>
      </c>
      <c r="L8" s="192">
        <v>117</v>
      </c>
      <c r="M8" s="192">
        <v>78</v>
      </c>
      <c r="N8" s="151">
        <v>130</v>
      </c>
      <c r="O8" s="151">
        <v>84</v>
      </c>
      <c r="P8" s="210">
        <v>141</v>
      </c>
      <c r="Q8" s="210">
        <v>96</v>
      </c>
      <c r="R8" s="192"/>
      <c r="S8" s="192"/>
      <c r="T8" s="190"/>
      <c r="U8" s="190"/>
      <c r="V8" s="191"/>
      <c r="W8" s="191"/>
      <c r="X8" s="192"/>
      <c r="Y8" s="192"/>
    </row>
    <row r="9" spans="1:25" x14ac:dyDescent="0.25">
      <c r="A9" s="98">
        <v>6</v>
      </c>
      <c r="B9" s="190">
        <v>151</v>
      </c>
      <c r="C9" s="190">
        <v>75</v>
      </c>
      <c r="D9" s="191">
        <v>119</v>
      </c>
      <c r="E9" s="191">
        <v>73</v>
      </c>
      <c r="F9" s="192">
        <v>195</v>
      </c>
      <c r="G9" s="192">
        <v>137</v>
      </c>
      <c r="H9" s="190">
        <v>172</v>
      </c>
      <c r="I9" s="190">
        <v>76</v>
      </c>
      <c r="J9" s="191">
        <v>153</v>
      </c>
      <c r="K9" s="191">
        <v>106</v>
      </c>
      <c r="L9" s="192">
        <v>143</v>
      </c>
      <c r="M9" s="192">
        <v>82</v>
      </c>
      <c r="N9" s="151">
        <v>148</v>
      </c>
      <c r="O9" s="151">
        <v>91</v>
      </c>
      <c r="P9" s="210">
        <v>156</v>
      </c>
      <c r="Q9" s="210">
        <v>86</v>
      </c>
      <c r="R9" s="192"/>
      <c r="S9" s="192"/>
      <c r="T9" s="190"/>
      <c r="U9" s="190"/>
      <c r="V9" s="191"/>
      <c r="W9" s="191"/>
      <c r="X9" s="192"/>
      <c r="Y9" s="192"/>
    </row>
    <row r="10" spans="1:25" x14ac:dyDescent="0.25">
      <c r="A10" s="98">
        <v>7</v>
      </c>
      <c r="B10" s="190">
        <v>111</v>
      </c>
      <c r="C10" s="190">
        <v>87</v>
      </c>
      <c r="D10" s="191">
        <v>122</v>
      </c>
      <c r="E10" s="191">
        <v>69</v>
      </c>
      <c r="F10" s="192">
        <v>100</v>
      </c>
      <c r="G10" s="192">
        <v>78</v>
      </c>
      <c r="H10" s="190">
        <v>122</v>
      </c>
      <c r="I10" s="190">
        <v>79</v>
      </c>
      <c r="J10" s="191">
        <v>144</v>
      </c>
      <c r="K10" s="191">
        <v>98</v>
      </c>
      <c r="L10" s="192">
        <v>122</v>
      </c>
      <c r="M10" s="192">
        <v>85</v>
      </c>
      <c r="N10" s="151">
        <v>192</v>
      </c>
      <c r="O10" s="151">
        <v>70</v>
      </c>
      <c r="P10" s="210">
        <v>115</v>
      </c>
      <c r="Q10" s="210">
        <v>82</v>
      </c>
      <c r="R10" s="192"/>
      <c r="S10" s="192"/>
      <c r="T10" s="190"/>
      <c r="U10" s="190"/>
      <c r="V10" s="191"/>
      <c r="W10" s="191"/>
      <c r="X10" s="192"/>
      <c r="Y10" s="192"/>
    </row>
    <row r="11" spans="1:25" x14ac:dyDescent="0.25">
      <c r="A11" s="98">
        <v>8</v>
      </c>
      <c r="B11" s="190">
        <v>104</v>
      </c>
      <c r="C11" s="190">
        <v>76</v>
      </c>
      <c r="D11" s="191">
        <v>89</v>
      </c>
      <c r="E11" s="191">
        <v>65</v>
      </c>
      <c r="F11" s="192">
        <v>158</v>
      </c>
      <c r="G11" s="192">
        <v>73</v>
      </c>
      <c r="H11" s="190">
        <v>122</v>
      </c>
      <c r="I11" s="190">
        <v>77</v>
      </c>
      <c r="J11" s="191">
        <v>167</v>
      </c>
      <c r="K11" s="191">
        <v>99</v>
      </c>
      <c r="L11" s="192">
        <v>146</v>
      </c>
      <c r="M11" s="192">
        <v>86</v>
      </c>
      <c r="N11" s="151">
        <v>149</v>
      </c>
      <c r="O11" s="151">
        <v>71</v>
      </c>
      <c r="P11" s="210">
        <v>106</v>
      </c>
      <c r="Q11" s="210">
        <v>80</v>
      </c>
      <c r="R11" s="192"/>
      <c r="S11" s="192"/>
      <c r="T11" s="190"/>
      <c r="U11" s="190"/>
      <c r="V11" s="191"/>
      <c r="W11" s="191"/>
      <c r="X11" s="192"/>
      <c r="Y11" s="192"/>
    </row>
    <row r="12" spans="1:25" x14ac:dyDescent="0.25">
      <c r="A12" s="98">
        <v>9</v>
      </c>
      <c r="B12" s="190">
        <v>142</v>
      </c>
      <c r="C12" s="190">
        <v>71</v>
      </c>
      <c r="D12" s="191">
        <v>219</v>
      </c>
      <c r="E12" s="191">
        <v>69</v>
      </c>
      <c r="F12" s="192">
        <v>102</v>
      </c>
      <c r="G12" s="192">
        <v>69</v>
      </c>
      <c r="H12" s="190">
        <v>122</v>
      </c>
      <c r="I12" s="190">
        <v>77</v>
      </c>
      <c r="J12" s="191">
        <v>176</v>
      </c>
      <c r="K12" s="191">
        <v>92</v>
      </c>
      <c r="L12" s="192">
        <v>124</v>
      </c>
      <c r="M12" s="192">
        <v>78</v>
      </c>
      <c r="N12" s="151">
        <v>106</v>
      </c>
      <c r="O12" s="151">
        <v>68</v>
      </c>
      <c r="P12" s="210">
        <v>196</v>
      </c>
      <c r="Q12" s="210">
        <v>88</v>
      </c>
      <c r="R12" s="192"/>
      <c r="S12" s="192"/>
      <c r="T12" s="190"/>
      <c r="U12" s="190"/>
      <c r="V12" s="191"/>
      <c r="W12" s="191"/>
      <c r="X12" s="192"/>
      <c r="Y12" s="192"/>
    </row>
    <row r="13" spans="1:25" x14ac:dyDescent="0.25">
      <c r="A13" s="98">
        <v>10</v>
      </c>
      <c r="B13" s="190">
        <v>119</v>
      </c>
      <c r="C13" s="190">
        <v>67</v>
      </c>
      <c r="D13" s="191">
        <v>149</v>
      </c>
      <c r="E13" s="191">
        <v>69</v>
      </c>
      <c r="F13" s="192">
        <v>126</v>
      </c>
      <c r="G13" s="192">
        <v>72</v>
      </c>
      <c r="H13" s="190">
        <v>122</v>
      </c>
      <c r="I13" s="190">
        <v>77</v>
      </c>
      <c r="J13" s="191">
        <v>123</v>
      </c>
      <c r="K13" s="191">
        <v>92</v>
      </c>
      <c r="L13" s="192">
        <v>97</v>
      </c>
      <c r="M13" s="192">
        <v>66</v>
      </c>
      <c r="N13" s="151">
        <v>106</v>
      </c>
      <c r="O13" s="151">
        <v>68</v>
      </c>
      <c r="P13" s="210">
        <v>194</v>
      </c>
      <c r="Q13" s="210">
        <v>87</v>
      </c>
      <c r="R13" s="192"/>
      <c r="S13" s="192"/>
      <c r="T13" s="190"/>
      <c r="U13" s="190"/>
      <c r="V13" s="191"/>
      <c r="W13" s="191"/>
      <c r="X13" s="192"/>
      <c r="Y13" s="192"/>
    </row>
    <row r="14" spans="1:25" x14ac:dyDescent="0.25">
      <c r="A14" s="98">
        <v>11</v>
      </c>
      <c r="B14" s="190">
        <v>106</v>
      </c>
      <c r="C14" s="190">
        <v>73</v>
      </c>
      <c r="D14" s="191">
        <v>88</v>
      </c>
      <c r="E14" s="191">
        <v>68</v>
      </c>
      <c r="F14" s="192">
        <v>126</v>
      </c>
      <c r="G14" s="192">
        <v>72</v>
      </c>
      <c r="H14" s="190">
        <v>126</v>
      </c>
      <c r="I14" s="190">
        <v>79</v>
      </c>
      <c r="J14" s="191">
        <v>120</v>
      </c>
      <c r="K14" s="191">
        <v>78</v>
      </c>
      <c r="L14" s="192">
        <v>145</v>
      </c>
      <c r="M14" s="192">
        <v>113</v>
      </c>
      <c r="N14" s="151">
        <v>106</v>
      </c>
      <c r="O14" s="151">
        <v>68</v>
      </c>
      <c r="P14" s="210">
        <v>183</v>
      </c>
      <c r="Q14" s="210">
        <v>84</v>
      </c>
      <c r="R14" s="192"/>
      <c r="S14" s="192"/>
      <c r="T14" s="190"/>
      <c r="U14" s="190"/>
      <c r="V14" s="191"/>
      <c r="W14" s="191"/>
      <c r="X14" s="192"/>
      <c r="Y14" s="192"/>
    </row>
    <row r="15" spans="1:25" x14ac:dyDescent="0.25">
      <c r="A15" s="98">
        <v>12</v>
      </c>
      <c r="B15" s="190">
        <v>91</v>
      </c>
      <c r="C15" s="190">
        <v>78</v>
      </c>
      <c r="D15" s="191">
        <v>161</v>
      </c>
      <c r="E15" s="191">
        <v>74</v>
      </c>
      <c r="F15" s="192">
        <v>126</v>
      </c>
      <c r="G15" s="192">
        <v>72</v>
      </c>
      <c r="H15" s="190">
        <v>111</v>
      </c>
      <c r="I15" s="190">
        <v>77</v>
      </c>
      <c r="J15" s="191">
        <v>112</v>
      </c>
      <c r="K15" s="191">
        <v>70</v>
      </c>
      <c r="L15" s="192">
        <v>208</v>
      </c>
      <c r="M15" s="192">
        <v>124</v>
      </c>
      <c r="N15" s="151">
        <v>107</v>
      </c>
      <c r="O15" s="151">
        <v>71</v>
      </c>
      <c r="P15" s="210">
        <v>166</v>
      </c>
      <c r="Q15" s="210">
        <v>108</v>
      </c>
      <c r="R15" s="192"/>
      <c r="S15" s="192"/>
      <c r="T15" s="190"/>
      <c r="U15" s="190"/>
      <c r="V15" s="191"/>
      <c r="W15" s="191"/>
      <c r="X15" s="192"/>
      <c r="Y15" s="192"/>
    </row>
    <row r="16" spans="1:25" x14ac:dyDescent="0.25">
      <c r="A16" s="98">
        <v>13</v>
      </c>
      <c r="B16" s="190">
        <v>111</v>
      </c>
      <c r="C16" s="190">
        <v>66</v>
      </c>
      <c r="D16" s="191">
        <v>84</v>
      </c>
      <c r="E16" s="191">
        <v>72</v>
      </c>
      <c r="F16" s="192">
        <v>126</v>
      </c>
      <c r="G16" s="192">
        <v>72</v>
      </c>
      <c r="H16" s="190">
        <v>115</v>
      </c>
      <c r="I16" s="190">
        <v>85</v>
      </c>
      <c r="J16" s="191">
        <v>122</v>
      </c>
      <c r="K16" s="191">
        <v>80</v>
      </c>
      <c r="L16" s="192">
        <v>123</v>
      </c>
      <c r="M16" s="192">
        <v>81</v>
      </c>
      <c r="N16" s="151">
        <v>138</v>
      </c>
      <c r="O16" s="151">
        <v>82</v>
      </c>
      <c r="P16" s="210">
        <v>225</v>
      </c>
      <c r="Q16" s="210">
        <v>159</v>
      </c>
      <c r="R16" s="192"/>
      <c r="S16" s="192"/>
      <c r="T16" s="190"/>
      <c r="U16" s="190"/>
      <c r="V16" s="191"/>
      <c r="W16" s="191"/>
      <c r="X16" s="192"/>
      <c r="Y16" s="192"/>
    </row>
    <row r="17" spans="1:25" x14ac:dyDescent="0.25">
      <c r="A17" s="98">
        <v>14</v>
      </c>
      <c r="B17" s="190">
        <v>143</v>
      </c>
      <c r="C17" s="190">
        <v>69</v>
      </c>
      <c r="D17" s="191">
        <v>113</v>
      </c>
      <c r="E17" s="191">
        <v>71</v>
      </c>
      <c r="F17" s="192">
        <v>126</v>
      </c>
      <c r="G17" s="192">
        <v>72</v>
      </c>
      <c r="H17" s="190">
        <v>144</v>
      </c>
      <c r="I17" s="190">
        <v>96</v>
      </c>
      <c r="J17" s="191">
        <v>131</v>
      </c>
      <c r="K17" s="191">
        <v>78</v>
      </c>
      <c r="L17" s="192">
        <v>74</v>
      </c>
      <c r="M17" s="192">
        <v>61</v>
      </c>
      <c r="N17" s="151">
        <v>48</v>
      </c>
      <c r="O17" s="151">
        <v>68</v>
      </c>
      <c r="P17" s="210">
        <v>213</v>
      </c>
      <c r="Q17" s="210">
        <v>128</v>
      </c>
      <c r="R17" s="192"/>
      <c r="S17" s="192"/>
      <c r="T17" s="190"/>
      <c r="U17" s="190"/>
      <c r="V17" s="191"/>
      <c r="W17" s="191"/>
      <c r="X17" s="192"/>
      <c r="Y17" s="192"/>
    </row>
    <row r="18" spans="1:25" x14ac:dyDescent="0.25">
      <c r="A18" s="98">
        <v>15</v>
      </c>
      <c r="B18" s="190">
        <v>108</v>
      </c>
      <c r="C18" s="190">
        <v>76</v>
      </c>
      <c r="D18" s="191">
        <v>140</v>
      </c>
      <c r="E18" s="191">
        <v>67</v>
      </c>
      <c r="F18" s="192">
        <v>126</v>
      </c>
      <c r="G18" s="192">
        <v>72</v>
      </c>
      <c r="H18" s="190">
        <v>162</v>
      </c>
      <c r="I18" s="190">
        <v>99</v>
      </c>
      <c r="J18" s="191">
        <v>106</v>
      </c>
      <c r="K18" s="191">
        <v>80</v>
      </c>
      <c r="L18" s="192">
        <v>162</v>
      </c>
      <c r="M18" s="192">
        <v>87</v>
      </c>
      <c r="N18" s="151">
        <v>191</v>
      </c>
      <c r="O18" s="151">
        <v>61</v>
      </c>
      <c r="P18" s="210">
        <v>175</v>
      </c>
      <c r="Q18" s="210">
        <v>116</v>
      </c>
      <c r="R18" s="192"/>
      <c r="S18" s="192"/>
      <c r="T18" s="190"/>
      <c r="U18" s="190"/>
      <c r="V18" s="191"/>
      <c r="W18" s="191"/>
      <c r="X18" s="192"/>
      <c r="Y18" s="192"/>
    </row>
    <row r="19" spans="1:25" x14ac:dyDescent="0.25">
      <c r="A19" s="98">
        <v>16</v>
      </c>
      <c r="B19" s="190">
        <v>100</v>
      </c>
      <c r="C19" s="190">
        <v>73</v>
      </c>
      <c r="D19" s="191">
        <v>90</v>
      </c>
      <c r="E19" s="191">
        <v>67</v>
      </c>
      <c r="F19" s="192">
        <v>126</v>
      </c>
      <c r="G19" s="192">
        <v>72</v>
      </c>
      <c r="H19" s="190">
        <v>241</v>
      </c>
      <c r="I19" s="190">
        <v>137</v>
      </c>
      <c r="J19" s="191">
        <v>137</v>
      </c>
      <c r="K19" s="191">
        <v>81</v>
      </c>
      <c r="L19" s="192">
        <v>148</v>
      </c>
      <c r="M19" s="192">
        <v>83</v>
      </c>
      <c r="N19" s="151">
        <v>64</v>
      </c>
      <c r="O19" s="151">
        <v>68</v>
      </c>
      <c r="P19" s="210">
        <v>144</v>
      </c>
      <c r="Q19" s="210">
        <v>93</v>
      </c>
      <c r="R19" s="192"/>
      <c r="S19" s="192"/>
      <c r="T19" s="190"/>
      <c r="U19" s="190"/>
      <c r="V19" s="191"/>
      <c r="W19" s="191"/>
      <c r="X19" s="192"/>
      <c r="Y19" s="192"/>
    </row>
    <row r="20" spans="1:25" x14ac:dyDescent="0.25">
      <c r="A20" s="98">
        <v>17</v>
      </c>
      <c r="B20" s="190">
        <v>111</v>
      </c>
      <c r="C20" s="190">
        <v>70</v>
      </c>
      <c r="D20" s="191">
        <v>85</v>
      </c>
      <c r="E20" s="191">
        <v>70</v>
      </c>
      <c r="F20" s="192">
        <v>126</v>
      </c>
      <c r="G20" s="192">
        <v>72</v>
      </c>
      <c r="H20" s="190">
        <v>136</v>
      </c>
      <c r="I20" s="190">
        <v>120</v>
      </c>
      <c r="J20" s="191">
        <v>110</v>
      </c>
      <c r="K20" s="191">
        <v>74</v>
      </c>
      <c r="L20" s="192">
        <v>120</v>
      </c>
      <c r="M20" s="192">
        <v>101</v>
      </c>
      <c r="N20" s="151">
        <v>169</v>
      </c>
      <c r="O20" s="151">
        <v>71</v>
      </c>
      <c r="P20" s="210">
        <v>137</v>
      </c>
      <c r="Q20" s="210">
        <v>109</v>
      </c>
      <c r="R20" s="192"/>
      <c r="S20" s="192"/>
      <c r="T20" s="190"/>
      <c r="U20" s="190"/>
      <c r="V20" s="191"/>
      <c r="W20" s="191"/>
      <c r="X20" s="192"/>
      <c r="Y20" s="192"/>
    </row>
    <row r="21" spans="1:25" x14ac:dyDescent="0.25">
      <c r="A21" s="98">
        <v>18</v>
      </c>
      <c r="B21" s="190">
        <v>152</v>
      </c>
      <c r="C21" s="190">
        <v>70</v>
      </c>
      <c r="D21" s="191">
        <v>186</v>
      </c>
      <c r="E21" s="191">
        <v>87</v>
      </c>
      <c r="F21" s="192">
        <v>126</v>
      </c>
      <c r="G21" s="192">
        <v>72</v>
      </c>
      <c r="H21" s="190">
        <v>148</v>
      </c>
      <c r="I21" s="190">
        <v>106</v>
      </c>
      <c r="J21" s="191">
        <v>234</v>
      </c>
      <c r="K21" s="191">
        <v>89</v>
      </c>
      <c r="L21" s="192">
        <v>143</v>
      </c>
      <c r="M21" s="192">
        <v>97</v>
      </c>
      <c r="N21" s="151">
        <v>94</v>
      </c>
      <c r="O21" s="151">
        <v>68</v>
      </c>
      <c r="P21" s="210">
        <v>170</v>
      </c>
      <c r="Q21" s="210">
        <v>108</v>
      </c>
      <c r="R21" s="192"/>
      <c r="S21" s="192"/>
      <c r="T21" s="190"/>
      <c r="U21" s="190"/>
      <c r="V21" s="191"/>
      <c r="W21" s="191"/>
      <c r="X21" s="192"/>
      <c r="Y21" s="192"/>
    </row>
    <row r="22" spans="1:25" x14ac:dyDescent="0.25">
      <c r="A22" s="98">
        <v>19</v>
      </c>
      <c r="B22" s="190">
        <v>104</v>
      </c>
      <c r="C22" s="190">
        <v>70</v>
      </c>
      <c r="D22" s="191">
        <v>93</v>
      </c>
      <c r="E22" s="191">
        <v>116</v>
      </c>
      <c r="F22" s="192">
        <v>126</v>
      </c>
      <c r="G22" s="192">
        <v>72</v>
      </c>
      <c r="H22" s="190">
        <v>185</v>
      </c>
      <c r="I22" s="190">
        <v>80</v>
      </c>
      <c r="J22" s="191">
        <v>365</v>
      </c>
      <c r="K22" s="191">
        <v>94</v>
      </c>
      <c r="L22" s="192">
        <v>171</v>
      </c>
      <c r="M22" s="192">
        <v>91</v>
      </c>
      <c r="N22" s="151">
        <v>172</v>
      </c>
      <c r="O22" s="151">
        <v>97</v>
      </c>
      <c r="P22" s="210">
        <v>173</v>
      </c>
      <c r="Q22" s="210">
        <v>113</v>
      </c>
      <c r="R22" s="192"/>
      <c r="S22" s="192"/>
      <c r="T22" s="190"/>
      <c r="U22" s="190"/>
      <c r="V22" s="191"/>
      <c r="W22" s="191"/>
      <c r="X22" s="192"/>
      <c r="Y22" s="192"/>
    </row>
    <row r="23" spans="1:25" x14ac:dyDescent="0.25">
      <c r="A23" s="98">
        <v>20</v>
      </c>
      <c r="B23" s="190">
        <v>108</v>
      </c>
      <c r="C23" s="190">
        <v>68</v>
      </c>
      <c r="D23" s="191">
        <v>132</v>
      </c>
      <c r="E23" s="191">
        <v>112</v>
      </c>
      <c r="F23" s="192">
        <v>135</v>
      </c>
      <c r="G23" s="192">
        <v>79</v>
      </c>
      <c r="H23" s="190">
        <v>123</v>
      </c>
      <c r="I23" s="190">
        <v>78</v>
      </c>
      <c r="J23" s="191">
        <v>248</v>
      </c>
      <c r="K23" s="191">
        <v>103</v>
      </c>
      <c r="L23" s="192">
        <v>79</v>
      </c>
      <c r="M23" s="192">
        <v>68</v>
      </c>
      <c r="N23" s="151">
        <v>161</v>
      </c>
      <c r="O23" s="151">
        <v>104</v>
      </c>
      <c r="P23" s="210">
        <v>164</v>
      </c>
      <c r="Q23" s="210">
        <v>109</v>
      </c>
      <c r="R23" s="192"/>
      <c r="S23" s="192"/>
      <c r="T23" s="190"/>
      <c r="U23" s="190"/>
      <c r="V23" s="191"/>
      <c r="W23" s="191"/>
      <c r="X23" s="192"/>
      <c r="Y23" s="192"/>
    </row>
    <row r="24" spans="1:25" x14ac:dyDescent="0.25">
      <c r="A24" s="98">
        <v>21</v>
      </c>
      <c r="B24" s="190">
        <v>114</v>
      </c>
      <c r="C24" s="190">
        <v>67</v>
      </c>
      <c r="D24" s="191">
        <v>169</v>
      </c>
      <c r="E24" s="191">
        <v>78</v>
      </c>
      <c r="F24" s="192">
        <v>99</v>
      </c>
      <c r="G24" s="192">
        <v>71</v>
      </c>
      <c r="H24" s="190">
        <v>148</v>
      </c>
      <c r="I24" s="190">
        <v>93</v>
      </c>
      <c r="J24" s="191">
        <v>135</v>
      </c>
      <c r="K24" s="191">
        <v>94</v>
      </c>
      <c r="L24" s="192">
        <v>131</v>
      </c>
      <c r="M24" s="192">
        <v>61</v>
      </c>
      <c r="N24" s="151">
        <v>151</v>
      </c>
      <c r="O24" s="151">
        <v>91</v>
      </c>
      <c r="P24" s="210">
        <v>135</v>
      </c>
      <c r="Q24" s="210">
        <v>86</v>
      </c>
      <c r="R24" s="192"/>
      <c r="S24" s="192"/>
      <c r="T24" s="190"/>
      <c r="U24" s="190"/>
      <c r="V24" s="191"/>
      <c r="W24" s="191"/>
      <c r="X24" s="192"/>
      <c r="Y24" s="192"/>
    </row>
    <row r="25" spans="1:25" x14ac:dyDescent="0.25">
      <c r="A25" s="98">
        <v>22</v>
      </c>
      <c r="B25" s="190">
        <v>116</v>
      </c>
      <c r="C25" s="190">
        <v>73</v>
      </c>
      <c r="D25" s="191">
        <v>158</v>
      </c>
      <c r="E25" s="191">
        <v>83</v>
      </c>
      <c r="F25" s="192">
        <v>144</v>
      </c>
      <c r="G25" s="192">
        <v>70</v>
      </c>
      <c r="H25" s="190">
        <v>142</v>
      </c>
      <c r="I25" s="190">
        <v>88</v>
      </c>
      <c r="J25" s="191">
        <v>140</v>
      </c>
      <c r="K25" s="191">
        <v>100</v>
      </c>
      <c r="L25" s="192">
        <v>112</v>
      </c>
      <c r="M25" s="192">
        <v>80</v>
      </c>
      <c r="N25" s="151">
        <v>138</v>
      </c>
      <c r="O25" s="151">
        <v>86</v>
      </c>
      <c r="P25" s="210">
        <v>128</v>
      </c>
      <c r="Q25" s="210">
        <v>86</v>
      </c>
      <c r="R25" s="192"/>
      <c r="S25" s="192"/>
      <c r="T25" s="190"/>
      <c r="U25" s="190"/>
      <c r="V25" s="191"/>
      <c r="W25" s="191"/>
      <c r="X25" s="192"/>
      <c r="Y25" s="192"/>
    </row>
    <row r="26" spans="1:25" x14ac:dyDescent="0.25">
      <c r="A26" s="98">
        <v>23</v>
      </c>
      <c r="B26" s="190">
        <v>112</v>
      </c>
      <c r="C26" s="190">
        <v>72</v>
      </c>
      <c r="D26" s="191">
        <v>156</v>
      </c>
      <c r="E26" s="191">
        <v>83</v>
      </c>
      <c r="F26" s="192">
        <v>94</v>
      </c>
      <c r="G26" s="192">
        <v>74</v>
      </c>
      <c r="H26" s="190">
        <v>150</v>
      </c>
      <c r="I26" s="190">
        <v>92</v>
      </c>
      <c r="J26" s="191">
        <v>171</v>
      </c>
      <c r="K26" s="191">
        <v>84</v>
      </c>
      <c r="L26" s="192">
        <v>107</v>
      </c>
      <c r="M26" s="192">
        <v>86</v>
      </c>
      <c r="N26" s="151">
        <v>146</v>
      </c>
      <c r="O26" s="151">
        <v>106</v>
      </c>
      <c r="P26" s="210">
        <v>117</v>
      </c>
      <c r="Q26" s="210">
        <v>84</v>
      </c>
      <c r="R26" s="192"/>
      <c r="S26" s="192"/>
      <c r="T26" s="190"/>
      <c r="U26" s="190"/>
      <c r="V26" s="191"/>
      <c r="W26" s="191"/>
      <c r="X26" s="192"/>
      <c r="Y26" s="192"/>
    </row>
    <row r="27" spans="1:25" x14ac:dyDescent="0.25">
      <c r="A27" s="98">
        <v>24</v>
      </c>
      <c r="B27" s="190">
        <v>105</v>
      </c>
      <c r="C27" s="190">
        <v>67</v>
      </c>
      <c r="D27" s="191">
        <v>96</v>
      </c>
      <c r="E27" s="191">
        <v>83</v>
      </c>
      <c r="F27" s="192">
        <v>160</v>
      </c>
      <c r="G27" s="192">
        <v>73</v>
      </c>
      <c r="H27" s="190">
        <v>152</v>
      </c>
      <c r="I27" s="190">
        <v>93</v>
      </c>
      <c r="J27" s="191">
        <v>95</v>
      </c>
      <c r="K27" s="191">
        <v>77</v>
      </c>
      <c r="L27" s="192">
        <v>174</v>
      </c>
      <c r="M27" s="192">
        <v>100</v>
      </c>
      <c r="N27" s="151">
        <v>170</v>
      </c>
      <c r="O27" s="151">
        <v>111</v>
      </c>
      <c r="P27" s="210">
        <v>125</v>
      </c>
      <c r="Q27" s="210">
        <v>82</v>
      </c>
      <c r="R27" s="192"/>
      <c r="S27" s="192"/>
      <c r="T27" s="190"/>
      <c r="U27" s="190"/>
      <c r="V27" s="191"/>
      <c r="W27" s="191"/>
      <c r="X27" s="192"/>
      <c r="Y27" s="192"/>
    </row>
    <row r="28" spans="1:25" x14ac:dyDescent="0.25">
      <c r="A28" s="98">
        <v>25</v>
      </c>
      <c r="B28" s="190">
        <v>107</v>
      </c>
      <c r="C28" s="190">
        <v>67</v>
      </c>
      <c r="D28" s="191">
        <v>170</v>
      </c>
      <c r="E28" s="191">
        <v>83</v>
      </c>
      <c r="F28" s="192">
        <v>81</v>
      </c>
      <c r="G28" s="192">
        <v>76</v>
      </c>
      <c r="H28" s="190">
        <v>109</v>
      </c>
      <c r="I28" s="190">
        <v>73</v>
      </c>
      <c r="J28" s="191">
        <v>81</v>
      </c>
      <c r="K28" s="191">
        <v>60</v>
      </c>
      <c r="L28" s="192">
        <v>250</v>
      </c>
      <c r="M28" s="192">
        <v>142</v>
      </c>
      <c r="N28" s="151">
        <v>164</v>
      </c>
      <c r="O28" s="151">
        <v>103</v>
      </c>
      <c r="P28" s="210">
        <v>96</v>
      </c>
      <c r="Q28" s="210">
        <v>72</v>
      </c>
      <c r="R28" s="192"/>
      <c r="S28" s="192"/>
      <c r="T28" s="190"/>
      <c r="U28" s="190"/>
      <c r="V28" s="191"/>
      <c r="W28" s="191"/>
      <c r="X28" s="192"/>
      <c r="Y28" s="192"/>
    </row>
    <row r="29" spans="1:25" x14ac:dyDescent="0.25">
      <c r="A29" s="98">
        <v>26</v>
      </c>
      <c r="B29" s="190">
        <v>107</v>
      </c>
      <c r="C29" s="190">
        <v>66</v>
      </c>
      <c r="D29" s="191">
        <v>112</v>
      </c>
      <c r="E29" s="191">
        <v>94</v>
      </c>
      <c r="F29" s="192">
        <v>164</v>
      </c>
      <c r="G29" s="192">
        <v>83</v>
      </c>
      <c r="H29" s="190">
        <v>201</v>
      </c>
      <c r="I29" s="190">
        <v>96</v>
      </c>
      <c r="J29" s="191">
        <v>89</v>
      </c>
      <c r="K29" s="191">
        <v>62</v>
      </c>
      <c r="L29" s="192">
        <v>224</v>
      </c>
      <c r="M29" s="192">
        <v>152</v>
      </c>
      <c r="N29" s="151">
        <v>126</v>
      </c>
      <c r="O29" s="151">
        <v>79</v>
      </c>
      <c r="P29" s="210">
        <v>121</v>
      </c>
      <c r="Q29" s="210">
        <v>76</v>
      </c>
      <c r="R29" s="192"/>
      <c r="S29" s="192"/>
      <c r="T29" s="190"/>
      <c r="U29" s="190"/>
      <c r="V29" s="191"/>
      <c r="W29" s="191"/>
      <c r="X29" s="192"/>
      <c r="Y29" s="192"/>
    </row>
    <row r="30" spans="1:25" x14ac:dyDescent="0.25">
      <c r="A30" s="98">
        <v>27</v>
      </c>
      <c r="B30" s="190">
        <v>107</v>
      </c>
      <c r="C30" s="190">
        <v>64</v>
      </c>
      <c r="D30" s="191">
        <v>171</v>
      </c>
      <c r="E30" s="191">
        <v>83</v>
      </c>
      <c r="F30" s="192">
        <v>104</v>
      </c>
      <c r="G30" s="192">
        <v>76</v>
      </c>
      <c r="H30" s="190">
        <v>126</v>
      </c>
      <c r="I30" s="190">
        <v>83</v>
      </c>
      <c r="J30" s="191">
        <v>152</v>
      </c>
      <c r="K30" s="191">
        <v>71</v>
      </c>
      <c r="L30" s="192">
        <v>132</v>
      </c>
      <c r="M30" s="192">
        <v>123</v>
      </c>
      <c r="N30" s="151">
        <v>93</v>
      </c>
      <c r="O30" s="151">
        <v>74</v>
      </c>
      <c r="P30" s="210">
        <v>185</v>
      </c>
      <c r="Q30" s="210">
        <v>99</v>
      </c>
      <c r="R30" s="192"/>
      <c r="S30" s="192"/>
      <c r="T30" s="190"/>
      <c r="U30" s="190"/>
      <c r="V30" s="191"/>
      <c r="W30" s="191"/>
      <c r="X30" s="192"/>
      <c r="Y30" s="192"/>
    </row>
    <row r="31" spans="1:25" x14ac:dyDescent="0.25">
      <c r="A31" s="98">
        <v>28</v>
      </c>
      <c r="B31" s="190">
        <v>105</v>
      </c>
      <c r="C31" s="190">
        <v>65</v>
      </c>
      <c r="D31" s="191">
        <v>90</v>
      </c>
      <c r="E31" s="191">
        <v>77</v>
      </c>
      <c r="F31" s="192">
        <v>122</v>
      </c>
      <c r="G31" s="192">
        <v>69</v>
      </c>
      <c r="H31" s="190">
        <v>225</v>
      </c>
      <c r="I31" s="190">
        <v>88</v>
      </c>
      <c r="J31" s="191">
        <v>126</v>
      </c>
      <c r="K31" s="191">
        <v>70</v>
      </c>
      <c r="L31" s="192">
        <v>168</v>
      </c>
      <c r="M31" s="192">
        <v>96</v>
      </c>
      <c r="N31" s="151">
        <v>127</v>
      </c>
      <c r="O31" s="151">
        <v>71</v>
      </c>
      <c r="P31" s="210">
        <v>101</v>
      </c>
      <c r="Q31" s="210">
        <v>80</v>
      </c>
      <c r="R31" s="192"/>
      <c r="S31" s="192"/>
      <c r="T31" s="190"/>
      <c r="U31" s="190"/>
      <c r="V31" s="191"/>
      <c r="W31" s="191"/>
      <c r="X31" s="192"/>
      <c r="Y31" s="192"/>
    </row>
    <row r="32" spans="1:25" x14ac:dyDescent="0.25">
      <c r="A32" s="98">
        <v>29</v>
      </c>
      <c r="B32" s="190">
        <v>116</v>
      </c>
      <c r="C32" s="190">
        <v>71</v>
      </c>
      <c r="D32" s="193" t="s">
        <v>8</v>
      </c>
      <c r="E32" s="193" t="s">
        <v>8</v>
      </c>
      <c r="F32" s="192">
        <v>137</v>
      </c>
      <c r="G32" s="192">
        <v>73</v>
      </c>
      <c r="H32" s="190">
        <v>124</v>
      </c>
      <c r="I32" s="190">
        <v>84</v>
      </c>
      <c r="J32" s="191">
        <v>101</v>
      </c>
      <c r="K32" s="191">
        <v>65</v>
      </c>
      <c r="L32" s="192">
        <v>147</v>
      </c>
      <c r="M32" s="192">
        <v>90</v>
      </c>
      <c r="N32" s="151">
        <v>144</v>
      </c>
      <c r="O32" s="151">
        <v>78</v>
      </c>
      <c r="P32" s="210">
        <v>148</v>
      </c>
      <c r="Q32" s="210">
        <v>79</v>
      </c>
      <c r="R32" s="192"/>
      <c r="S32" s="192"/>
      <c r="T32" s="190"/>
      <c r="U32" s="190"/>
      <c r="V32" s="191"/>
      <c r="W32" s="191"/>
      <c r="X32" s="192"/>
      <c r="Y32" s="192"/>
    </row>
    <row r="33" spans="1:25" x14ac:dyDescent="0.25">
      <c r="A33" s="98">
        <v>30</v>
      </c>
      <c r="B33" s="190">
        <v>111</v>
      </c>
      <c r="C33" s="190">
        <v>65</v>
      </c>
      <c r="D33" s="194" t="s">
        <v>8</v>
      </c>
      <c r="E33" s="194" t="s">
        <v>8</v>
      </c>
      <c r="F33" s="192">
        <v>87</v>
      </c>
      <c r="G33" s="192">
        <v>66</v>
      </c>
      <c r="H33" s="190">
        <v>139</v>
      </c>
      <c r="I33" s="190">
        <v>112</v>
      </c>
      <c r="J33" s="191">
        <v>108</v>
      </c>
      <c r="K33" s="191">
        <v>62</v>
      </c>
      <c r="L33" s="192">
        <v>158</v>
      </c>
      <c r="M33" s="192">
        <v>91</v>
      </c>
      <c r="N33" s="151">
        <v>112</v>
      </c>
      <c r="O33" s="151">
        <v>88</v>
      </c>
      <c r="P33" s="210">
        <v>92</v>
      </c>
      <c r="Q33" s="210">
        <v>62</v>
      </c>
      <c r="R33" s="192"/>
      <c r="S33" s="192"/>
      <c r="T33" s="190"/>
      <c r="U33" s="190"/>
      <c r="V33" s="191"/>
      <c r="W33" s="191"/>
      <c r="X33" s="192"/>
      <c r="Y33" s="192"/>
    </row>
    <row r="34" spans="1:25" x14ac:dyDescent="0.25">
      <c r="A34" s="98">
        <v>31</v>
      </c>
      <c r="B34" s="190">
        <v>110</v>
      </c>
      <c r="C34" s="190">
        <v>65</v>
      </c>
      <c r="D34" s="194" t="s">
        <v>8</v>
      </c>
      <c r="E34" s="194" t="s">
        <v>8</v>
      </c>
      <c r="F34" s="192">
        <v>118</v>
      </c>
      <c r="G34" s="192">
        <v>72</v>
      </c>
      <c r="H34" s="195" t="s">
        <v>8</v>
      </c>
      <c r="I34" s="195" t="s">
        <v>8</v>
      </c>
      <c r="J34" s="191">
        <v>173</v>
      </c>
      <c r="K34" s="191">
        <v>82</v>
      </c>
      <c r="L34" s="196" t="s">
        <v>8</v>
      </c>
      <c r="M34" s="197" t="s">
        <v>8</v>
      </c>
      <c r="N34" s="151">
        <v>166</v>
      </c>
      <c r="O34" s="151">
        <v>78</v>
      </c>
      <c r="P34" s="210">
        <v>116</v>
      </c>
      <c r="Q34" s="210">
        <v>72</v>
      </c>
      <c r="R34" s="197" t="s">
        <v>8</v>
      </c>
      <c r="S34" s="196" t="s">
        <v>8</v>
      </c>
      <c r="T34" s="190"/>
      <c r="U34" s="190"/>
      <c r="V34" s="194" t="s">
        <v>8</v>
      </c>
      <c r="W34" s="194" t="s">
        <v>8</v>
      </c>
      <c r="X34" s="192"/>
      <c r="Y34" s="192"/>
    </row>
    <row r="35" spans="1:25" x14ac:dyDescent="0.25">
      <c r="A35" s="3" t="s">
        <v>22</v>
      </c>
      <c r="B35" s="198">
        <f t="shared" ref="B35:M35" si="0">SUM(B4:B34)</f>
        <v>3618</v>
      </c>
      <c r="C35" s="198">
        <f t="shared" si="0"/>
        <v>2273</v>
      </c>
      <c r="D35" s="199">
        <f>SUM(D4:D31)</f>
        <v>3570</v>
      </c>
      <c r="E35" s="199">
        <f t="shared" si="0"/>
        <v>2150</v>
      </c>
      <c r="F35" s="200">
        <f t="shared" si="0"/>
        <v>3952</v>
      </c>
      <c r="G35" s="200">
        <f t="shared" si="0"/>
        <v>2388</v>
      </c>
      <c r="H35" s="198">
        <f t="shared" si="0"/>
        <v>4275</v>
      </c>
      <c r="I35" s="198">
        <f t="shared" si="0"/>
        <v>2641</v>
      </c>
      <c r="J35" s="199">
        <f t="shared" si="0"/>
        <v>4640</v>
      </c>
      <c r="K35" s="199">
        <f t="shared" si="0"/>
        <v>2668</v>
      </c>
      <c r="L35" s="200">
        <f t="shared" si="0"/>
        <v>4220</v>
      </c>
      <c r="M35" s="200">
        <f t="shared" si="0"/>
        <v>2665</v>
      </c>
      <c r="N35" s="198">
        <f t="shared" ref="N35:S35" si="1">SUM(N4:N34)</f>
        <v>4209</v>
      </c>
      <c r="O35" s="198">
        <f t="shared" si="1"/>
        <v>2559</v>
      </c>
      <c r="P35" s="199">
        <f t="shared" si="1"/>
        <v>4574</v>
      </c>
      <c r="Q35" s="199">
        <f t="shared" si="1"/>
        <v>2886</v>
      </c>
      <c r="R35" s="200">
        <f t="shared" si="1"/>
        <v>0</v>
      </c>
      <c r="S35" s="200">
        <f t="shared" si="1"/>
        <v>0</v>
      </c>
      <c r="T35" s="198">
        <f t="shared" ref="T35:Y35" si="2">SUM(T4:T34)</f>
        <v>0</v>
      </c>
      <c r="U35" s="198">
        <f t="shared" si="2"/>
        <v>0</v>
      </c>
      <c r="V35" s="199">
        <f t="shared" si="2"/>
        <v>0</v>
      </c>
      <c r="W35" s="199">
        <f t="shared" si="2"/>
        <v>0</v>
      </c>
      <c r="X35" s="200">
        <f t="shared" si="2"/>
        <v>0</v>
      </c>
      <c r="Y35" s="200">
        <f t="shared" si="2"/>
        <v>0</v>
      </c>
    </row>
    <row r="36" spans="1:25" ht="34.5" customHeight="1" x14ac:dyDescent="0.25">
      <c r="A36" s="99" t="s">
        <v>21</v>
      </c>
      <c r="B36" s="171">
        <f>AVERAGE(B4:B34)</f>
        <v>116.70967741935483</v>
      </c>
      <c r="C36" s="171"/>
      <c r="D36" s="172">
        <f>AVERAGE(D4:D31)</f>
        <v>127.5</v>
      </c>
      <c r="E36" s="172"/>
      <c r="F36" s="173">
        <f>F35/31</f>
        <v>127.48387096774194</v>
      </c>
      <c r="G36" s="173"/>
      <c r="H36" s="171">
        <f>H35/30</f>
        <v>142.5</v>
      </c>
      <c r="I36" s="171"/>
      <c r="J36" s="172">
        <f t="shared" ref="J36" si="3">J35/30</f>
        <v>154.66666666666666</v>
      </c>
      <c r="K36" s="172"/>
      <c r="L36" s="173"/>
      <c r="M36" s="173"/>
      <c r="N36" s="171">
        <f>N35/31</f>
        <v>135.7741935483871</v>
      </c>
      <c r="O36" s="171">
        <f>O35/31</f>
        <v>82.548387096774192</v>
      </c>
      <c r="P36" s="172">
        <f>P35/31</f>
        <v>147.54838709677421</v>
      </c>
      <c r="Q36" s="172">
        <f>Q35/31</f>
        <v>93.096774193548384</v>
      </c>
      <c r="R36" s="173">
        <f>R35/31</f>
        <v>0</v>
      </c>
      <c r="S36" s="173">
        <f t="shared" ref="S36:Y36" si="4">S35/31</f>
        <v>0</v>
      </c>
      <c r="T36" s="171">
        <f t="shared" si="4"/>
        <v>0</v>
      </c>
      <c r="U36" s="171">
        <f t="shared" si="4"/>
        <v>0</v>
      </c>
      <c r="V36" s="172">
        <f t="shared" si="4"/>
        <v>0</v>
      </c>
      <c r="W36" s="172">
        <f t="shared" si="4"/>
        <v>0</v>
      </c>
      <c r="X36" s="173">
        <f t="shared" si="4"/>
        <v>0</v>
      </c>
      <c r="Y36" s="173">
        <f t="shared" si="4"/>
        <v>0</v>
      </c>
    </row>
    <row r="38" spans="1:25" x14ac:dyDescent="0.25">
      <c r="X38" s="56"/>
      <c r="Y38" s="46"/>
    </row>
    <row r="39" spans="1:25" ht="15.75" thickBot="1" x14ac:dyDescent="0.3"/>
    <row r="40" spans="1:25" x14ac:dyDescent="0.25">
      <c r="E40" s="85" t="s">
        <v>49</v>
      </c>
      <c r="F40" s="86"/>
      <c r="G40" s="86"/>
      <c r="H40" s="86"/>
      <c r="I40" s="87"/>
      <c r="J40" s="85" t="s">
        <v>50</v>
      </c>
      <c r="K40" s="86"/>
      <c r="L40" s="86"/>
      <c r="M40" s="86"/>
      <c r="N40" s="87"/>
    </row>
    <row r="41" spans="1:25" x14ac:dyDescent="0.25">
      <c r="E41" s="88" t="s">
        <v>48</v>
      </c>
      <c r="H41">
        <v>365</v>
      </c>
      <c r="I41" s="89"/>
      <c r="J41" s="88" t="s">
        <v>48</v>
      </c>
      <c r="M41">
        <v>365</v>
      </c>
      <c r="N41" s="89"/>
    </row>
    <row r="42" spans="1:25" ht="15.75" thickBot="1" x14ac:dyDescent="0.3">
      <c r="E42" s="90" t="s">
        <v>21</v>
      </c>
      <c r="F42" s="91"/>
      <c r="G42" s="91"/>
      <c r="H42" s="92">
        <f>AVERAGE(B4:B34,D4:D32,F4:F34,H4:H33,J4:J34,L4:L33,N4:N34,P4:P34,R4:R33,T4:T34,V4:V33,X4:X34)</f>
        <v>136.0411522633745</v>
      </c>
      <c r="I42" s="93" t="s">
        <v>51</v>
      </c>
      <c r="J42" s="90" t="s">
        <v>21</v>
      </c>
      <c r="K42" s="91"/>
      <c r="L42" s="91"/>
      <c r="M42" s="92">
        <f>AVERAGE(C4:C34,E4:E32,G4:G34,I4:I33,K4:K34,M4:M33,O4:O34,Q4:Q34,S4:S33,U4:U34,W4:W33,Y4:Y34)</f>
        <v>83.251028806584358</v>
      </c>
      <c r="N42" s="93" t="s">
        <v>51</v>
      </c>
    </row>
  </sheetData>
  <mergeCells count="13">
    <mergeCell ref="V2:W2"/>
    <mergeCell ref="X2:Y2"/>
    <mergeCell ref="B1:Y1"/>
    <mergeCell ref="H2:I2"/>
    <mergeCell ref="F2:G2"/>
    <mergeCell ref="D2:E2"/>
    <mergeCell ref="B2:C2"/>
    <mergeCell ref="T2:U2"/>
    <mergeCell ref="N2:O2"/>
    <mergeCell ref="P2:Q2"/>
    <mergeCell ref="R2:S2"/>
    <mergeCell ref="L2:M2"/>
    <mergeCell ref="J2:K2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PRODUKCJA WODY 2022</vt:lpstr>
      <vt:lpstr>SUW PASŁĘK</vt:lpstr>
      <vt:lpstr>SUW SUROWE</vt:lpstr>
      <vt:lpstr>SUW KRASIN</vt:lpstr>
      <vt:lpstr>SUW ANGLITY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TechnikPC1</dc:creator>
  <cp:lastModifiedBy>TechnikPC1</cp:lastModifiedBy>
  <cp:lastPrinted>2021-09-15T12:49:45Z</cp:lastPrinted>
  <dcterms:created xsi:type="dcterms:W3CDTF">2019-07-22T08:53:45Z</dcterms:created>
  <dcterms:modified xsi:type="dcterms:W3CDTF">2022-09-15T05:30:31Z</dcterms:modified>
</cp:coreProperties>
</file>